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итание\"/>
    </mc:Choice>
  </mc:AlternateContent>
  <bookViews>
    <workbookView xWindow="0" yWindow="0" windowWidth="28800" windowHeight="12330"/>
  </bookViews>
  <sheets>
    <sheet name="Лист3" sheetId="3" r:id="rId1"/>
  </sheets>
  <calcPr calcId="162913"/>
</workbook>
</file>

<file path=xl/calcChain.xml><?xml version="1.0" encoding="utf-8"?>
<calcChain xmlns="http://schemas.openxmlformats.org/spreadsheetml/2006/main">
  <c r="Y65" i="3" l="1"/>
  <c r="Y75" i="3"/>
  <c r="Z65" i="3"/>
  <c r="Z75" i="3"/>
  <c r="AA65" i="3"/>
  <c r="AB65" i="3"/>
  <c r="T65" i="3"/>
  <c r="T75" i="3"/>
  <c r="U65" i="3"/>
  <c r="V65" i="3"/>
  <c r="V75" i="3"/>
  <c r="W65" i="3"/>
  <c r="X65" i="3"/>
  <c r="X75" i="3"/>
  <c r="Q65" i="3"/>
  <c r="R65" i="3"/>
  <c r="S65" i="3"/>
  <c r="O65" i="3"/>
  <c r="P65" i="3"/>
  <c r="I65" i="3"/>
  <c r="I75" i="3"/>
  <c r="J65" i="3"/>
  <c r="J75" i="3"/>
  <c r="K65" i="3"/>
  <c r="L65" i="3"/>
  <c r="M65" i="3"/>
  <c r="N65" i="3"/>
  <c r="N75" i="3"/>
  <c r="E65" i="3"/>
  <c r="F65" i="3"/>
  <c r="F75" i="3"/>
  <c r="G65" i="3"/>
  <c r="H65" i="3"/>
  <c r="D65" i="3"/>
  <c r="W151" i="3"/>
  <c r="W160" i="3"/>
  <c r="X151" i="3"/>
  <c r="Y151" i="3"/>
  <c r="Z151" i="3"/>
  <c r="Z160" i="3"/>
  <c r="AA151" i="3"/>
  <c r="AB151" i="3"/>
  <c r="AB160" i="3"/>
  <c r="V151" i="3"/>
  <c r="T151" i="3"/>
  <c r="S151" i="3"/>
  <c r="R151" i="3"/>
  <c r="Q151" i="3"/>
  <c r="P151" i="3"/>
  <c r="E151" i="3"/>
  <c r="F151" i="3"/>
  <c r="F160" i="3"/>
  <c r="G151" i="3"/>
  <c r="H151" i="3"/>
  <c r="I151" i="3"/>
  <c r="J151" i="3"/>
  <c r="K151" i="3"/>
  <c r="L151" i="3"/>
  <c r="M151" i="3"/>
  <c r="N151" i="3"/>
  <c r="O151" i="3"/>
  <c r="D151" i="3"/>
  <c r="W124" i="3"/>
  <c r="X124" i="3"/>
  <c r="Y124" i="3"/>
  <c r="Z124" i="3"/>
  <c r="AA124" i="3"/>
  <c r="AB124" i="3"/>
  <c r="Q124" i="3"/>
  <c r="R124" i="3"/>
  <c r="R125" i="3"/>
  <c r="S124" i="3"/>
  <c r="T124" i="3"/>
  <c r="U124" i="3"/>
  <c r="V124" i="3"/>
  <c r="P124" i="3"/>
  <c r="E124" i="3"/>
  <c r="F124" i="3"/>
  <c r="G124" i="3"/>
  <c r="H124" i="3"/>
  <c r="I124" i="3"/>
  <c r="J124" i="3"/>
  <c r="K124" i="3"/>
  <c r="L124" i="3"/>
  <c r="M124" i="3"/>
  <c r="N124" i="3"/>
  <c r="O124" i="3"/>
  <c r="D124" i="3"/>
  <c r="O180" i="3"/>
  <c r="E159" i="3"/>
  <c r="D159" i="3"/>
  <c r="O142" i="3"/>
  <c r="P142" i="3"/>
  <c r="Q142" i="3"/>
  <c r="R142" i="3"/>
  <c r="S142" i="3"/>
  <c r="T142" i="3"/>
  <c r="U142" i="3"/>
  <c r="V142" i="3"/>
  <c r="V143" i="3"/>
  <c r="W142" i="3"/>
  <c r="X142" i="3"/>
  <c r="Y142" i="3"/>
  <c r="Z142" i="3"/>
  <c r="AA142" i="3"/>
  <c r="AB142" i="3"/>
  <c r="E142" i="3"/>
  <c r="F142" i="3"/>
  <c r="G142" i="3"/>
  <c r="H142" i="3"/>
  <c r="I142" i="3"/>
  <c r="J142" i="3"/>
  <c r="J143" i="3"/>
  <c r="K142" i="3"/>
  <c r="L142" i="3"/>
  <c r="M142" i="3"/>
  <c r="N142" i="3"/>
  <c r="AA168" i="3"/>
  <c r="AA177" i="3"/>
  <c r="AB168" i="3"/>
  <c r="E168" i="3"/>
  <c r="E177" i="3"/>
  <c r="F179" i="3"/>
  <c r="O179" i="3"/>
  <c r="F168" i="3"/>
  <c r="G168" i="3"/>
  <c r="H168" i="3"/>
  <c r="I168" i="3"/>
  <c r="J168" i="3"/>
  <c r="K168" i="3"/>
  <c r="K177" i="3"/>
  <c r="L168" i="3"/>
  <c r="M168" i="3"/>
  <c r="N168" i="3"/>
  <c r="O168" i="3"/>
  <c r="P168" i="3"/>
  <c r="Q168" i="3"/>
  <c r="Q177" i="3"/>
  <c r="T179" i="3"/>
  <c r="AA179" i="3"/>
  <c r="R168" i="3"/>
  <c r="R177" i="3"/>
  <c r="S168" i="3"/>
  <c r="T168" i="3"/>
  <c r="T177" i="3"/>
  <c r="U168" i="3"/>
  <c r="V168" i="3"/>
  <c r="V177" i="3"/>
  <c r="W168" i="3"/>
  <c r="X168" i="3"/>
  <c r="Y168" i="3"/>
  <c r="Y177" i="3"/>
  <c r="Z168" i="3"/>
  <c r="Z177" i="3"/>
  <c r="D168" i="3"/>
  <c r="D133" i="3"/>
  <c r="E176" i="3"/>
  <c r="F176" i="3"/>
  <c r="G176" i="3"/>
  <c r="H176" i="3"/>
  <c r="I176" i="3"/>
  <c r="J176" i="3"/>
  <c r="K176" i="3"/>
  <c r="L176" i="3"/>
  <c r="M176" i="3"/>
  <c r="M177" i="3"/>
  <c r="N176" i="3"/>
  <c r="O176" i="3"/>
  <c r="P176" i="3"/>
  <c r="P177" i="3"/>
  <c r="Q176" i="3"/>
  <c r="R176" i="3"/>
  <c r="S176" i="3"/>
  <c r="T176" i="3"/>
  <c r="U176" i="3"/>
  <c r="V176" i="3"/>
  <c r="W176" i="3"/>
  <c r="X176" i="3"/>
  <c r="X177" i="3"/>
  <c r="Y176" i="3"/>
  <c r="Z176" i="3"/>
  <c r="AA176" i="3"/>
  <c r="AB176" i="3"/>
  <c r="D176" i="3"/>
  <c r="E46" i="3"/>
  <c r="E90" i="3"/>
  <c r="E29" i="3"/>
  <c r="E38" i="3"/>
  <c r="D90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D74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Q38" i="3"/>
  <c r="R37" i="3"/>
  <c r="S37" i="3"/>
  <c r="T37" i="3"/>
  <c r="U37" i="3"/>
  <c r="U38" i="3"/>
  <c r="V37" i="3"/>
  <c r="W37" i="3"/>
  <c r="X37" i="3"/>
  <c r="Y37" i="3"/>
  <c r="Z37" i="3"/>
  <c r="AA37" i="3"/>
  <c r="AB37" i="3"/>
  <c r="E108" i="3"/>
  <c r="U177" i="3"/>
  <c r="F46" i="3"/>
  <c r="F159" i="3"/>
  <c r="P55" i="3"/>
  <c r="Q55" i="3"/>
  <c r="R55" i="3"/>
  <c r="S55" i="3"/>
  <c r="T55" i="3"/>
  <c r="U55" i="3"/>
  <c r="U56" i="3"/>
  <c r="V55" i="3"/>
  <c r="W55" i="3"/>
  <c r="X55" i="3"/>
  <c r="Y55" i="3"/>
  <c r="Z55" i="3"/>
  <c r="AA55" i="3"/>
  <c r="AB55" i="3"/>
  <c r="E55" i="3"/>
  <c r="F55" i="3"/>
  <c r="F56" i="3"/>
  <c r="G55" i="3"/>
  <c r="H55" i="3"/>
  <c r="I55" i="3"/>
  <c r="J55" i="3"/>
  <c r="K55" i="3"/>
  <c r="L55" i="3"/>
  <c r="M55" i="3"/>
  <c r="M56" i="3"/>
  <c r="N55" i="3"/>
  <c r="O55" i="3"/>
  <c r="D55" i="3"/>
  <c r="U143" i="3"/>
  <c r="D142" i="3"/>
  <c r="D143" i="3"/>
  <c r="D20" i="3"/>
  <c r="W133" i="3"/>
  <c r="X133" i="3"/>
  <c r="Y133" i="3"/>
  <c r="Y143" i="3"/>
  <c r="Z133" i="3"/>
  <c r="AA133" i="3"/>
  <c r="AB133" i="3"/>
  <c r="V133" i="3"/>
  <c r="T133" i="3"/>
  <c r="S133" i="3"/>
  <c r="S143" i="3"/>
  <c r="R133" i="3"/>
  <c r="Q133" i="3"/>
  <c r="Q143" i="3"/>
  <c r="M133" i="3"/>
  <c r="M143" i="3"/>
  <c r="N133" i="3"/>
  <c r="O133" i="3"/>
  <c r="P133" i="3"/>
  <c r="H133" i="3"/>
  <c r="I133" i="3"/>
  <c r="I143" i="3"/>
  <c r="J133" i="3"/>
  <c r="K133" i="3"/>
  <c r="K143" i="3"/>
  <c r="L133" i="3"/>
  <c r="E133" i="3"/>
  <c r="F133" i="3"/>
  <c r="G133" i="3"/>
  <c r="G143" i="3"/>
  <c r="T108" i="3"/>
  <c r="U108" i="3"/>
  <c r="U109" i="3"/>
  <c r="V108" i="3"/>
  <c r="W108" i="3"/>
  <c r="X108" i="3"/>
  <c r="Y108" i="3"/>
  <c r="Z108" i="3"/>
  <c r="AA108" i="3"/>
  <c r="AB108" i="3"/>
  <c r="P108" i="3"/>
  <c r="Q108" i="3"/>
  <c r="R108" i="3"/>
  <c r="S108" i="3"/>
  <c r="I108" i="3"/>
  <c r="J108" i="3"/>
  <c r="K108" i="3"/>
  <c r="L108" i="3"/>
  <c r="M108" i="3"/>
  <c r="N108" i="3"/>
  <c r="O108" i="3"/>
  <c r="F108" i="3"/>
  <c r="G108" i="3"/>
  <c r="H108" i="3"/>
  <c r="D108" i="3"/>
  <c r="Z116" i="3"/>
  <c r="AA116" i="3"/>
  <c r="AB116" i="3"/>
  <c r="Y116" i="3"/>
  <c r="Y125" i="3"/>
  <c r="X116" i="3"/>
  <c r="X125" i="3"/>
  <c r="W116" i="3"/>
  <c r="W125" i="3"/>
  <c r="U116" i="3"/>
  <c r="U125" i="3"/>
  <c r="V116" i="3"/>
  <c r="T116" i="3"/>
  <c r="T125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F90" i="3"/>
  <c r="F91" i="3"/>
  <c r="G90" i="3"/>
  <c r="H90" i="3"/>
  <c r="I90" i="3"/>
  <c r="J90" i="3"/>
  <c r="K90" i="3"/>
  <c r="L90" i="3"/>
  <c r="M90" i="3"/>
  <c r="N90" i="3"/>
  <c r="O90" i="3"/>
  <c r="D12" i="3"/>
  <c r="D21" i="3"/>
  <c r="E12" i="3"/>
  <c r="F12" i="3"/>
  <c r="G12" i="3"/>
  <c r="H12" i="3"/>
  <c r="I12" i="3"/>
  <c r="J12" i="3"/>
  <c r="K12" i="3"/>
  <c r="K21" i="3"/>
  <c r="L12" i="3"/>
  <c r="M12" i="3"/>
  <c r="N12" i="3"/>
  <c r="O12" i="3"/>
  <c r="O21" i="3"/>
  <c r="P12" i="3"/>
  <c r="Q12" i="3"/>
  <c r="R12" i="3"/>
  <c r="S12" i="3"/>
  <c r="T12" i="3"/>
  <c r="V12" i="3"/>
  <c r="W12" i="3"/>
  <c r="X12" i="3"/>
  <c r="Y12" i="3"/>
  <c r="Z12" i="3"/>
  <c r="AA12" i="3"/>
  <c r="AB12" i="3"/>
  <c r="E20" i="3"/>
  <c r="E21" i="3"/>
  <c r="F20" i="3"/>
  <c r="F21" i="3"/>
  <c r="G20" i="3"/>
  <c r="H20" i="3"/>
  <c r="H21" i="3"/>
  <c r="I20" i="3"/>
  <c r="I21" i="3"/>
  <c r="J20" i="3"/>
  <c r="K20" i="3"/>
  <c r="L20" i="3"/>
  <c r="M20" i="3"/>
  <c r="N20" i="3"/>
  <c r="N21" i="3"/>
  <c r="O20" i="3"/>
  <c r="P20" i="3"/>
  <c r="P21" i="3"/>
  <c r="Q20" i="3"/>
  <c r="Q21" i="3"/>
  <c r="R20" i="3"/>
  <c r="S20" i="3"/>
  <c r="S21" i="3"/>
  <c r="T20" i="3"/>
  <c r="U20" i="3"/>
  <c r="U21" i="3"/>
  <c r="V20" i="3"/>
  <c r="V21" i="3"/>
  <c r="W20" i="3"/>
  <c r="W21" i="3"/>
  <c r="X20" i="3"/>
  <c r="X21" i="3"/>
  <c r="Y20" i="3"/>
  <c r="Y21" i="3"/>
  <c r="Z20" i="3"/>
  <c r="AA20" i="3"/>
  <c r="AB20" i="3"/>
  <c r="AB21" i="3"/>
  <c r="D29" i="3"/>
  <c r="D38" i="3"/>
  <c r="F29" i="3"/>
  <c r="F38" i="3"/>
  <c r="G29" i="3"/>
  <c r="H29" i="3"/>
  <c r="H38" i="3"/>
  <c r="I29" i="3"/>
  <c r="J29" i="3"/>
  <c r="K29" i="3"/>
  <c r="K38" i="3"/>
  <c r="L29" i="3"/>
  <c r="L38" i="3"/>
  <c r="M29" i="3"/>
  <c r="N29" i="3"/>
  <c r="N38" i="3"/>
  <c r="O29" i="3"/>
  <c r="O38" i="3"/>
  <c r="P29" i="3"/>
  <c r="P38" i="3"/>
  <c r="Q29" i="3"/>
  <c r="R29" i="3"/>
  <c r="R38" i="3"/>
  <c r="S29" i="3"/>
  <c r="S38" i="3"/>
  <c r="T29" i="3"/>
  <c r="V29" i="3"/>
  <c r="V38" i="3"/>
  <c r="W29" i="3"/>
  <c r="W38" i="3"/>
  <c r="X29" i="3"/>
  <c r="X38" i="3"/>
  <c r="Y29" i="3"/>
  <c r="Y38" i="3"/>
  <c r="Z29" i="3"/>
  <c r="Z38" i="3"/>
  <c r="AA29" i="3"/>
  <c r="AA38" i="3"/>
  <c r="AB29" i="3"/>
  <c r="D46" i="3"/>
  <c r="D56" i="3"/>
  <c r="G46" i="3"/>
  <c r="G56" i="3"/>
  <c r="H46" i="3"/>
  <c r="H56" i="3"/>
  <c r="I46" i="3"/>
  <c r="I56" i="3"/>
  <c r="J46" i="3"/>
  <c r="K46" i="3"/>
  <c r="L46" i="3"/>
  <c r="L56" i="3"/>
  <c r="M46" i="3"/>
  <c r="N46" i="3"/>
  <c r="N56" i="3"/>
  <c r="O46" i="3"/>
  <c r="P46" i="3"/>
  <c r="P56" i="3"/>
  <c r="Q46" i="3"/>
  <c r="Q56" i="3"/>
  <c r="R46" i="3"/>
  <c r="R56" i="3"/>
  <c r="S46" i="3"/>
  <c r="T46" i="3"/>
  <c r="T56" i="3"/>
  <c r="V46" i="3"/>
  <c r="V56" i="3"/>
  <c r="W46" i="3"/>
  <c r="X46" i="3"/>
  <c r="X56" i="3"/>
  <c r="Y46" i="3"/>
  <c r="Z46" i="3"/>
  <c r="AA46" i="3"/>
  <c r="AA56" i="3"/>
  <c r="AB46" i="3"/>
  <c r="D75" i="3"/>
  <c r="E75" i="3"/>
  <c r="H75" i="3"/>
  <c r="L75" i="3"/>
  <c r="P75" i="3"/>
  <c r="R75" i="3"/>
  <c r="S75" i="3"/>
  <c r="U75" i="3"/>
  <c r="AB75" i="3"/>
  <c r="D82" i="3"/>
  <c r="E82" i="3"/>
  <c r="F82" i="3"/>
  <c r="G82" i="3"/>
  <c r="H82" i="3"/>
  <c r="I82" i="3"/>
  <c r="I91" i="3"/>
  <c r="J82" i="3"/>
  <c r="J91" i="3"/>
  <c r="K82" i="3"/>
  <c r="L82" i="3"/>
  <c r="L91" i="3"/>
  <c r="M82" i="3"/>
  <c r="M91" i="3"/>
  <c r="N82" i="3"/>
  <c r="N91" i="3"/>
  <c r="O82" i="3"/>
  <c r="P82" i="3"/>
  <c r="P91" i="3"/>
  <c r="Q82" i="3"/>
  <c r="R82" i="3"/>
  <c r="S82" i="3"/>
  <c r="T82" i="3"/>
  <c r="V82" i="3"/>
  <c r="W82" i="3"/>
  <c r="X82" i="3"/>
  <c r="X91" i="3"/>
  <c r="Y82" i="3"/>
  <c r="Y91" i="3"/>
  <c r="Z82" i="3"/>
  <c r="AA82" i="3"/>
  <c r="AB82" i="3"/>
  <c r="AB91" i="3"/>
  <c r="D100" i="3"/>
  <c r="D109" i="3"/>
  <c r="E100" i="3"/>
  <c r="E109" i="3"/>
  <c r="F100" i="3"/>
  <c r="F109" i="3"/>
  <c r="G100" i="3"/>
  <c r="H100" i="3"/>
  <c r="H109" i="3"/>
  <c r="I100" i="3"/>
  <c r="J100" i="3"/>
  <c r="K100" i="3"/>
  <c r="K109" i="3"/>
  <c r="L100" i="3"/>
  <c r="L109" i="3"/>
  <c r="M100" i="3"/>
  <c r="N100" i="3"/>
  <c r="O100" i="3"/>
  <c r="O109" i="3"/>
  <c r="P100" i="3"/>
  <c r="P109" i="3"/>
  <c r="Q100" i="3"/>
  <c r="Q109" i="3"/>
  <c r="R100" i="3"/>
  <c r="R109" i="3"/>
  <c r="S100" i="3"/>
  <c r="T100" i="3"/>
  <c r="T109" i="3"/>
  <c r="V100" i="3"/>
  <c r="W100" i="3"/>
  <c r="X100" i="3"/>
  <c r="X109" i="3"/>
  <c r="Y100" i="3"/>
  <c r="Z100" i="3"/>
  <c r="AA100" i="3"/>
  <c r="AA109" i="3"/>
  <c r="AB100" i="3"/>
  <c r="D116" i="3"/>
  <c r="E116" i="3"/>
  <c r="F116" i="3"/>
  <c r="G116" i="3"/>
  <c r="H116" i="3"/>
  <c r="H125" i="3"/>
  <c r="I116" i="3"/>
  <c r="J116" i="3"/>
  <c r="J125" i="3"/>
  <c r="K116" i="3"/>
  <c r="K125" i="3"/>
  <c r="L116" i="3"/>
  <c r="L125" i="3"/>
  <c r="M116" i="3"/>
  <c r="M125" i="3"/>
  <c r="N116" i="3"/>
  <c r="O116" i="3"/>
  <c r="P116" i="3"/>
  <c r="P125" i="3"/>
  <c r="Q116" i="3"/>
  <c r="Q125" i="3"/>
  <c r="R116" i="3"/>
  <c r="S116" i="3"/>
  <c r="S125" i="3"/>
  <c r="D160" i="3"/>
  <c r="E160" i="3"/>
  <c r="M160" i="3"/>
  <c r="V160" i="3"/>
  <c r="G159" i="3"/>
  <c r="H159" i="3"/>
  <c r="H160" i="3"/>
  <c r="I159" i="3"/>
  <c r="J159" i="3"/>
  <c r="K159" i="3"/>
  <c r="L159" i="3"/>
  <c r="L160" i="3"/>
  <c r="M159" i="3"/>
  <c r="N159" i="3"/>
  <c r="N160" i="3"/>
  <c r="O159" i="3"/>
  <c r="P159" i="3"/>
  <c r="Q159" i="3"/>
  <c r="R159" i="3"/>
  <c r="S159" i="3"/>
  <c r="T159" i="3"/>
  <c r="T160" i="3"/>
  <c r="U159" i="3"/>
  <c r="U160" i="3"/>
  <c r="V159" i="3"/>
  <c r="W159" i="3"/>
  <c r="X159" i="3"/>
  <c r="Y159" i="3"/>
  <c r="Y160" i="3"/>
  <c r="Z159" i="3"/>
  <c r="AA159" i="3"/>
  <c r="AB159" i="3"/>
  <c r="AA180" i="3"/>
  <c r="O181" i="3"/>
  <c r="AA181" i="3"/>
  <c r="O182" i="3"/>
  <c r="AA182" i="3"/>
  <c r="AA183" i="3"/>
  <c r="AA184" i="3"/>
  <c r="O185" i="3"/>
  <c r="AA185" i="3"/>
  <c r="AA186" i="3"/>
  <c r="O187" i="3"/>
  <c r="AA187" i="3"/>
  <c r="O188" i="3"/>
  <c r="AA188" i="3"/>
  <c r="O189" i="3"/>
  <c r="AA189" i="3"/>
  <c r="AB109" i="3"/>
  <c r="E125" i="3"/>
  <c r="T91" i="3"/>
  <c r="J38" i="3"/>
  <c r="G160" i="3"/>
  <c r="Q75" i="3"/>
  <c r="M75" i="3"/>
  <c r="G38" i="3"/>
  <c r="S109" i="3"/>
  <c r="Q91" i="3"/>
  <c r="W177" i="3"/>
  <c r="N177" i="3"/>
  <c r="L177" i="3"/>
  <c r="N125" i="3"/>
  <c r="F125" i="3"/>
  <c r="R91" i="3"/>
  <c r="O56" i="3"/>
  <c r="K56" i="3"/>
  <c r="M21" i="3"/>
  <c r="I177" i="3"/>
  <c r="R160" i="3"/>
  <c r="AB56" i="3"/>
  <c r="T21" i="3"/>
  <c r="L21" i="3"/>
  <c r="F143" i="3"/>
  <c r="AB125" i="3"/>
  <c r="S177" i="3"/>
  <c r="O177" i="3"/>
  <c r="G177" i="3"/>
  <c r="H177" i="3"/>
  <c r="AB177" i="3"/>
  <c r="O160" i="3"/>
  <c r="K160" i="3"/>
  <c r="G75" i="3"/>
  <c r="W109" i="3"/>
  <c r="E143" i="3"/>
  <c r="Z21" i="3"/>
  <c r="J56" i="3"/>
  <c r="D177" i="3"/>
  <c r="AB38" i="3"/>
  <c r="AA91" i="3"/>
  <c r="Z91" i="3"/>
  <c r="W91" i="3"/>
  <c r="S91" i="3"/>
  <c r="O75" i="3"/>
  <c r="M109" i="3"/>
  <c r="G109" i="3"/>
  <c r="AA21" i="3"/>
  <c r="J177" i="3"/>
  <c r="N143" i="3"/>
  <c r="P160" i="3"/>
  <c r="Y56" i="3"/>
  <c r="R21" i="3"/>
  <c r="J21" i="3"/>
  <c r="O91" i="3"/>
  <c r="K91" i="3"/>
  <c r="G91" i="3"/>
  <c r="V91" i="3"/>
  <c r="T38" i="3"/>
  <c r="E56" i="3"/>
  <c r="F177" i="3"/>
  <c r="Q160" i="3"/>
  <c r="X160" i="3"/>
  <c r="S160" i="3"/>
  <c r="H91" i="3"/>
  <c r="E91" i="3"/>
  <c r="AA75" i="3"/>
  <c r="W75" i="3"/>
  <c r="K75" i="3"/>
  <c r="M38" i="3"/>
  <c r="W56" i="3"/>
  <c r="L143" i="3"/>
  <c r="AB143" i="3"/>
  <c r="T143" i="3"/>
  <c r="I125" i="3"/>
  <c r="I160" i="3"/>
  <c r="AA160" i="3"/>
  <c r="J160" i="3"/>
  <c r="G125" i="3"/>
  <c r="Y109" i="3"/>
  <c r="I109" i="3"/>
  <c r="S56" i="3"/>
  <c r="I38" i="3"/>
  <c r="G21" i="3"/>
  <c r="N109" i="3"/>
  <c r="J109" i="3"/>
  <c r="F184" i="3"/>
  <c r="O184" i="3"/>
  <c r="Z109" i="3"/>
  <c r="V109" i="3"/>
  <c r="Z56" i="3"/>
  <c r="D91" i="3"/>
  <c r="W143" i="3"/>
  <c r="O143" i="3"/>
  <c r="H143" i="3"/>
  <c r="AA125" i="3"/>
  <c r="Z125" i="3"/>
  <c r="V125" i="3"/>
  <c r="O125" i="3"/>
  <c r="F186" i="3"/>
  <c r="O186" i="3"/>
  <c r="D125" i="3"/>
  <c r="Z143" i="3"/>
  <c r="R143" i="3"/>
  <c r="AA143" i="3"/>
  <c r="X143" i="3"/>
  <c r="P143" i="3"/>
  <c r="F183" i="3"/>
  <c r="O183" i="3"/>
</calcChain>
</file>

<file path=xl/sharedStrings.xml><?xml version="1.0" encoding="utf-8"?>
<sst xmlns="http://schemas.openxmlformats.org/spreadsheetml/2006/main" count="379" uniqueCount="140">
  <si>
    <t>1 день</t>
  </si>
  <si>
    <t>Вых.</t>
  </si>
  <si>
    <t>Калор.</t>
  </si>
  <si>
    <t>Бел.</t>
  </si>
  <si>
    <t>Ж.</t>
  </si>
  <si>
    <t>Уг.</t>
  </si>
  <si>
    <t>Хлеб пшеничный</t>
  </si>
  <si>
    <t>Итого:</t>
  </si>
  <si>
    <t>Какао с молоком</t>
  </si>
  <si>
    <t>белки</t>
  </si>
  <si>
    <t>жиры</t>
  </si>
  <si>
    <t>углеводы</t>
  </si>
  <si>
    <t xml:space="preserve"> </t>
  </si>
  <si>
    <t>Витамины</t>
  </si>
  <si>
    <t>Микроэлементы</t>
  </si>
  <si>
    <t>В1</t>
  </si>
  <si>
    <t>С</t>
  </si>
  <si>
    <t>Е</t>
  </si>
  <si>
    <t>Са</t>
  </si>
  <si>
    <t>Р</t>
  </si>
  <si>
    <t>Fe</t>
  </si>
  <si>
    <t>№рец.</t>
  </si>
  <si>
    <t>Витамин В1</t>
  </si>
  <si>
    <t>Витами С</t>
  </si>
  <si>
    <t>Витамин Е</t>
  </si>
  <si>
    <t>Мg</t>
  </si>
  <si>
    <t xml:space="preserve">   </t>
  </si>
  <si>
    <t>6 день</t>
  </si>
  <si>
    <t>8 день</t>
  </si>
  <si>
    <t>4 день</t>
  </si>
  <si>
    <t>среднее за 10 дней</t>
  </si>
  <si>
    <t>Кало</t>
  </si>
  <si>
    <t>9 день</t>
  </si>
  <si>
    <t>Сок фруктовый</t>
  </si>
  <si>
    <t>12 лет и старше</t>
  </si>
  <si>
    <t>ПР</t>
  </si>
  <si>
    <t>Йогурт</t>
  </si>
  <si>
    <t>7 день</t>
  </si>
  <si>
    <t>10 день</t>
  </si>
  <si>
    <t>Мq</t>
  </si>
  <si>
    <t>Капуста соленая</t>
  </si>
  <si>
    <t>энергетическая цен.</t>
  </si>
  <si>
    <t>Чай с лимоном</t>
  </si>
  <si>
    <t>норма 100%</t>
  </si>
  <si>
    <t>7-11 лет</t>
  </si>
  <si>
    <t>Завтрак</t>
  </si>
  <si>
    <t>У</t>
  </si>
  <si>
    <t>Б</t>
  </si>
  <si>
    <t>Макароны отварные</t>
  </si>
  <si>
    <t>Чай с сахаром</t>
  </si>
  <si>
    <t>энергетическая ценность</t>
  </si>
  <si>
    <t>Пр</t>
  </si>
  <si>
    <t>Обед</t>
  </si>
  <si>
    <t>Оладьи</t>
  </si>
  <si>
    <t>Итого за день</t>
  </si>
  <si>
    <t>Икра из кабачков</t>
  </si>
  <si>
    <t>Рис отварной</t>
  </si>
  <si>
    <t>3 день</t>
  </si>
  <si>
    <t>2 день</t>
  </si>
  <si>
    <t>Жаркое по-домашнему</t>
  </si>
  <si>
    <t>Итого</t>
  </si>
  <si>
    <t>Рассольник ленинградский</t>
  </si>
  <si>
    <t>Компот из с/ф</t>
  </si>
  <si>
    <t>5 день</t>
  </si>
  <si>
    <t>Итого за день:</t>
  </si>
  <si>
    <t>Обед:</t>
  </si>
  <si>
    <t>Макароны отварные с сыром</t>
  </si>
  <si>
    <t>Рассольник Ленинградский</t>
  </si>
  <si>
    <t>Пюре картофельное</t>
  </si>
  <si>
    <t>465/21</t>
  </si>
  <si>
    <t>Кофейный напиток с молоком</t>
  </si>
  <si>
    <t>236/21</t>
  </si>
  <si>
    <t>129/21</t>
  </si>
  <si>
    <t>Суп с макаронными изделиями и картофелем</t>
  </si>
  <si>
    <t>229/21</t>
  </si>
  <si>
    <t>Каша " Дружба"</t>
  </si>
  <si>
    <t>104-1/21</t>
  </si>
  <si>
    <t>Щи из свежей капусты с картофелем</t>
  </si>
  <si>
    <t>82/21</t>
  </si>
  <si>
    <t>457/21</t>
  </si>
  <si>
    <t>526/21</t>
  </si>
  <si>
    <t>377/21</t>
  </si>
  <si>
    <t>385/21</t>
  </si>
  <si>
    <t>495/21</t>
  </si>
  <si>
    <t>501/21</t>
  </si>
  <si>
    <t>95/21</t>
  </si>
  <si>
    <t>Борщ с капустой и  картофелем</t>
  </si>
  <si>
    <t>462/21</t>
  </si>
  <si>
    <t>328/21</t>
  </si>
  <si>
    <t>491/21</t>
  </si>
  <si>
    <t>Компот из ягод замороженных</t>
  </si>
  <si>
    <t>256/21</t>
  </si>
  <si>
    <t>100/21</t>
  </si>
  <si>
    <t>367/21</t>
  </si>
  <si>
    <t xml:space="preserve">Запеканка из творога </t>
  </si>
  <si>
    <t>113/21</t>
  </si>
  <si>
    <t>Суп картофельный с бобовыми</t>
  </si>
  <si>
    <t>347/21</t>
  </si>
  <si>
    <t>Котлета "Школьная"</t>
  </si>
  <si>
    <t>459/21</t>
  </si>
  <si>
    <t>279/21</t>
  </si>
  <si>
    <t>122/21</t>
  </si>
  <si>
    <t>Суп с рыбными консервами</t>
  </si>
  <si>
    <t>259/21</t>
  </si>
  <si>
    <t>376/21</t>
  </si>
  <si>
    <t>100-1/21</t>
  </si>
  <si>
    <t>486/21</t>
  </si>
  <si>
    <t>Компот из свежих плодов</t>
  </si>
  <si>
    <t>53/21</t>
  </si>
  <si>
    <t>Икра из свеклы</t>
  </si>
  <si>
    <t>104/21</t>
  </si>
  <si>
    <t>завтрак 20%+ обед 35%</t>
  </si>
  <si>
    <t>завтрак 20%+ обед  35%</t>
  </si>
  <si>
    <t>576/21</t>
  </si>
  <si>
    <t>Хлеб ржано-пшеничный</t>
  </si>
  <si>
    <t>575/21</t>
  </si>
  <si>
    <t xml:space="preserve">55% от нормы </t>
  </si>
  <si>
    <t>55% от нормы</t>
  </si>
  <si>
    <t xml:space="preserve">Итого </t>
  </si>
  <si>
    <t>Птица в соусе</t>
  </si>
  <si>
    <t>Каша рисовая молочная</t>
  </si>
  <si>
    <t>75/21</t>
  </si>
  <si>
    <t>Сыр полутвердый(порционный)</t>
  </si>
  <si>
    <t>202/21</t>
  </si>
  <si>
    <t>Каша гречневая рассыпчатая</t>
  </si>
  <si>
    <t>Плов из отварной птицы</t>
  </si>
  <si>
    <t>375/21</t>
  </si>
  <si>
    <t>304/11</t>
  </si>
  <si>
    <t>Рыба жареная</t>
  </si>
  <si>
    <t>327/21</t>
  </si>
  <si>
    <t>Гуляш из отварной говядины</t>
  </si>
  <si>
    <t>372/11</t>
  </si>
  <si>
    <t>Котлеты из птицы припущеные</t>
  </si>
  <si>
    <t>Примерное  десятидневное  меню  для учащихся общеобразовательных школ  м.о.г. Чкаловск  на 2026г.</t>
  </si>
  <si>
    <t>Яблоки свежие</t>
  </si>
  <si>
    <t>Икра каб</t>
  </si>
  <si>
    <t>Рагу из пицы</t>
  </si>
  <si>
    <t>267/21</t>
  </si>
  <si>
    <t>Яйцо вареное</t>
  </si>
  <si>
    <t>Зеленый 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</si>
</sst>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4" formatCode="0.0"/>
  </numFmts>
  <fonts count="11" x14ac:knownFonts="1">
    <font>
      <sz val="10"/>
      <name val="Arial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u/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 tint="0.14999847407452621"/>
      <name val="Times New Roman"/>
      <family val="1"/>
      <charset val="204"/>
    </font>
    <font>
      <sz val="10"/>
      <color theme="1" tint="0.1499984740745262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/>
    <xf numFmtId="0" fontId="5" fillId="0" borderId="4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top" wrapText="1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/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0" fontId="5" fillId="0" borderId="6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9" fontId="1" fillId="0" borderId="1" xfId="0" applyNumberFormat="1" applyFont="1" applyBorder="1"/>
    <xf numFmtId="0" fontId="1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1" fillId="0" borderId="1" xfId="0" applyNumberFormat="1" applyFont="1" applyBorder="1" applyAlignment="1">
      <alignment wrapText="1"/>
    </xf>
    <xf numFmtId="0" fontId="1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NumberFormat="1" applyFont="1" applyBorder="1"/>
    <xf numFmtId="0" fontId="9" fillId="0" borderId="1" xfId="0" applyFont="1" applyFill="1" applyBorder="1" applyAlignment="1">
      <alignment horizontal="center" vertical="top" wrapText="1"/>
    </xf>
    <xf numFmtId="0" fontId="2" fillId="0" borderId="1" xfId="0" applyFont="1" applyBorder="1"/>
    <xf numFmtId="0" fontId="5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vertical="center"/>
    </xf>
    <xf numFmtId="1" fontId="2" fillId="0" borderId="1" xfId="0" applyNumberFormat="1" applyFont="1" applyBorder="1"/>
    <xf numFmtId="1" fontId="2" fillId="0" borderId="6" xfId="0" applyNumberFormat="1" applyFont="1" applyBorder="1" applyAlignment="1"/>
    <xf numFmtId="1" fontId="2" fillId="0" borderId="5" xfId="0" applyNumberFormat="1" applyFont="1" applyBorder="1" applyAlignment="1"/>
    <xf numFmtId="1" fontId="2" fillId="0" borderId="1" xfId="0" applyNumberFormat="1" applyFont="1" applyBorder="1" applyAlignment="1"/>
    <xf numFmtId="184" fontId="2" fillId="0" borderId="1" xfId="0" applyNumberFormat="1" applyFont="1" applyBorder="1"/>
    <xf numFmtId="0" fontId="2" fillId="0" borderId="1" xfId="0" applyFont="1" applyFill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1" fillId="0" borderId="6" xfId="0" applyFont="1" applyBorder="1"/>
    <xf numFmtId="49" fontId="1" fillId="0" borderId="4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left" vertical="top" wrapText="1"/>
    </xf>
    <xf numFmtId="0" fontId="1" fillId="0" borderId="6" xfId="0" applyFont="1" applyBorder="1" applyAlignment="1">
      <alignment vertical="top"/>
    </xf>
    <xf numFmtId="0" fontId="3" fillId="0" borderId="6" xfId="0" applyFont="1" applyBorder="1" applyAlignment="1">
      <alignment horizontal="center" vertical="top" wrapText="1"/>
    </xf>
    <xf numFmtId="0" fontId="5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5" fillId="0" borderId="2" xfId="0" applyFont="1" applyBorder="1"/>
    <xf numFmtId="0" fontId="5" fillId="0" borderId="15" xfId="0" applyFont="1" applyBorder="1"/>
    <xf numFmtId="0" fontId="5" fillId="0" borderId="5" xfId="0" applyFont="1" applyBorder="1" applyAlignment="1">
      <alignment vertical="top" wrapText="1"/>
    </xf>
    <xf numFmtId="0" fontId="10" fillId="0" borderId="1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1" xfId="0" applyFont="1" applyBorder="1"/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5" fillId="0" borderId="19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0" xfId="0" applyFont="1" applyBorder="1"/>
    <xf numFmtId="0" fontId="3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/>
    <xf numFmtId="0" fontId="3" fillId="0" borderId="6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5" fillId="0" borderId="1" xfId="0" applyFont="1" applyBorder="1"/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/>
    <xf numFmtId="1" fontId="2" fillId="0" borderId="6" xfId="0" applyNumberFormat="1" applyFont="1" applyBorder="1" applyAlignment="1">
      <alignment horizontal="right"/>
    </xf>
    <xf numFmtId="1" fontId="2" fillId="0" borderId="5" xfId="0" applyNumberFormat="1" applyFont="1" applyBorder="1" applyAlignment="1">
      <alignment horizontal="right"/>
    </xf>
    <xf numFmtId="1" fontId="2" fillId="0" borderId="6" xfId="0" applyNumberFormat="1" applyFont="1" applyBorder="1" applyAlignment="1"/>
    <xf numFmtId="1" fontId="2" fillId="0" borderId="5" xfId="0" applyNumberFormat="1" applyFont="1" applyBorder="1" applyAlignment="1"/>
    <xf numFmtId="0" fontId="5" fillId="0" borderId="6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/>
    <xf numFmtId="0" fontId="3" fillId="0" borderId="5" xfId="0" applyFont="1" applyBorder="1" applyAlignment="1">
      <alignment horizontal="center" vertical="top" wrapText="1"/>
    </xf>
    <xf numFmtId="0" fontId="5" fillId="0" borderId="5" xfId="0" applyFont="1" applyBorder="1"/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/>
    <xf numFmtId="0" fontId="2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97"/>
  <sheetViews>
    <sheetView tabSelected="1" view="pageBreakPreview" topLeftCell="A121" zoomScaleNormal="100" zoomScaleSheetLayoutView="100" workbookViewId="0">
      <selection activeCell="B163" sqref="B163:AB163"/>
    </sheetView>
  </sheetViews>
  <sheetFormatPr defaultRowHeight="12.75" x14ac:dyDescent="0.2"/>
  <cols>
    <col min="1" max="1" width="0.42578125" style="3" customWidth="1"/>
    <col min="2" max="2" width="6.140625" style="3" customWidth="1"/>
    <col min="3" max="3" width="18.28515625" style="3" customWidth="1"/>
    <col min="4" max="4" width="6.140625" style="3" customWidth="1"/>
    <col min="5" max="5" width="5.42578125" style="3" customWidth="1"/>
    <col min="6" max="6" width="7.140625" style="3" customWidth="1"/>
    <col min="7" max="7" width="5.28515625" style="3" customWidth="1"/>
    <col min="8" max="8" width="6.28515625" style="3" customWidth="1"/>
    <col min="9" max="9" width="4.5703125" style="3" customWidth="1"/>
    <col min="10" max="11" width="4.42578125" style="3" customWidth="1"/>
    <col min="12" max="12" width="4.7109375" style="3" customWidth="1"/>
    <col min="13" max="13" width="4.85546875" style="3" customWidth="1"/>
    <col min="14" max="15" width="4.42578125" style="3" customWidth="1"/>
    <col min="16" max="16" width="5.5703125" style="3" customWidth="1"/>
    <col min="17" max="17" width="5.42578125" style="3" customWidth="1"/>
    <col min="18" max="19" width="4.140625" style="3" customWidth="1"/>
    <col min="20" max="20" width="4.85546875" style="3" customWidth="1"/>
    <col min="21" max="21" width="1.85546875" style="3" hidden="1" customWidth="1"/>
    <col min="22" max="22" width="4.7109375" style="3" customWidth="1"/>
    <col min="23" max="23" width="4.42578125" style="3" customWidth="1"/>
    <col min="24" max="24" width="3.85546875" style="3" customWidth="1"/>
    <col min="25" max="25" width="4.7109375" style="3" customWidth="1"/>
    <col min="26" max="26" width="5.42578125" style="3" customWidth="1"/>
    <col min="27" max="27" width="3.7109375" style="3" customWidth="1"/>
    <col min="28" max="28" width="4.85546875" style="3" customWidth="1"/>
    <col min="29" max="16384" width="9.140625" style="3"/>
  </cols>
  <sheetData>
    <row r="2" spans="2:28" ht="63" customHeight="1" x14ac:dyDescent="0.2">
      <c r="C2" s="124" t="s">
        <v>133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</row>
    <row r="3" spans="2:28" ht="13.5" thickBot="1" x14ac:dyDescent="0.25">
      <c r="B3" s="3" t="s">
        <v>12</v>
      </c>
      <c r="E3" s="3" t="s">
        <v>44</v>
      </c>
      <c r="I3" s="4"/>
      <c r="J3" s="4"/>
      <c r="K3" s="4"/>
      <c r="L3" s="4"/>
      <c r="M3" s="4"/>
      <c r="N3" s="4"/>
      <c r="P3" s="127" t="s">
        <v>34</v>
      </c>
      <c r="Q3" s="127"/>
      <c r="R3" s="127"/>
      <c r="T3" s="5"/>
      <c r="U3" s="5"/>
      <c r="V3" s="5"/>
    </row>
    <row r="4" spans="2:28" ht="12.75" customHeight="1" x14ac:dyDescent="0.2">
      <c r="B4" s="6" t="s">
        <v>21</v>
      </c>
      <c r="C4" s="7" t="s">
        <v>26</v>
      </c>
      <c r="D4" s="114" t="s">
        <v>1</v>
      </c>
      <c r="E4" s="97" t="s">
        <v>2</v>
      </c>
      <c r="F4" s="114" t="s">
        <v>47</v>
      </c>
      <c r="G4" s="114" t="s">
        <v>4</v>
      </c>
      <c r="H4" s="114" t="s">
        <v>46</v>
      </c>
      <c r="I4" s="114" t="s">
        <v>13</v>
      </c>
      <c r="J4" s="114"/>
      <c r="K4" s="114"/>
      <c r="L4" s="114" t="s">
        <v>14</v>
      </c>
      <c r="M4" s="114"/>
      <c r="N4" s="114"/>
      <c r="O4" s="118" t="s">
        <v>20</v>
      </c>
      <c r="P4" s="120" t="s">
        <v>1</v>
      </c>
      <c r="Q4" s="114" t="s">
        <v>2</v>
      </c>
      <c r="R4" s="114" t="s">
        <v>47</v>
      </c>
      <c r="S4" s="115" t="s">
        <v>4</v>
      </c>
      <c r="T4" s="114" t="s">
        <v>46</v>
      </c>
      <c r="U4" s="102"/>
      <c r="V4" s="114" t="s">
        <v>13</v>
      </c>
      <c r="W4" s="114"/>
      <c r="X4" s="99"/>
      <c r="Y4" s="91" t="s">
        <v>14</v>
      </c>
      <c r="Z4" s="92"/>
      <c r="AA4" s="93"/>
      <c r="AB4" s="88" t="s">
        <v>20</v>
      </c>
    </row>
    <row r="5" spans="2:28" ht="12.75" customHeight="1" x14ac:dyDescent="0.2">
      <c r="B5" s="66"/>
      <c r="C5" s="7" t="s">
        <v>0</v>
      </c>
      <c r="D5" s="114"/>
      <c r="E5" s="97"/>
      <c r="F5" s="114"/>
      <c r="G5" s="114"/>
      <c r="H5" s="114"/>
      <c r="I5" s="8"/>
      <c r="J5" s="8"/>
      <c r="K5" s="8"/>
      <c r="L5" s="8"/>
      <c r="M5" s="8"/>
      <c r="N5" s="8"/>
      <c r="O5" s="118"/>
      <c r="P5" s="120"/>
      <c r="Q5" s="114"/>
      <c r="R5" s="114"/>
      <c r="S5" s="116"/>
      <c r="T5" s="114"/>
      <c r="U5" s="102"/>
      <c r="V5" s="8"/>
      <c r="W5" s="8"/>
      <c r="X5" s="65"/>
      <c r="Y5" s="68"/>
      <c r="Z5" s="67"/>
      <c r="AA5" s="69"/>
      <c r="AB5" s="89"/>
    </row>
    <row r="6" spans="2:28" ht="13.5" customHeight="1" thickBot="1" x14ac:dyDescent="0.25">
      <c r="B6" s="11"/>
      <c r="C6" s="12" t="s">
        <v>45</v>
      </c>
      <c r="D6" s="102"/>
      <c r="E6" s="102"/>
      <c r="F6" s="126"/>
      <c r="G6" s="126"/>
      <c r="H6" s="126"/>
      <c r="I6" s="7" t="s">
        <v>15</v>
      </c>
      <c r="J6" s="10" t="s">
        <v>16</v>
      </c>
      <c r="K6" s="10" t="s">
        <v>17</v>
      </c>
      <c r="L6" s="10" t="s">
        <v>18</v>
      </c>
      <c r="M6" s="10" t="s">
        <v>19</v>
      </c>
      <c r="N6" s="10" t="s">
        <v>39</v>
      </c>
      <c r="O6" s="119"/>
      <c r="P6" s="121"/>
      <c r="Q6" s="102"/>
      <c r="R6" s="102"/>
      <c r="S6" s="117"/>
      <c r="T6" s="102"/>
      <c r="U6" s="102"/>
      <c r="V6" s="7" t="s">
        <v>15</v>
      </c>
      <c r="W6" s="10" t="s">
        <v>16</v>
      </c>
      <c r="X6" s="14" t="s">
        <v>17</v>
      </c>
      <c r="Y6" s="15" t="s">
        <v>18</v>
      </c>
      <c r="Z6" s="16" t="s">
        <v>19</v>
      </c>
      <c r="AA6" s="17" t="s">
        <v>39</v>
      </c>
      <c r="AB6" s="90"/>
    </row>
    <row r="7" spans="2:28" ht="18" customHeight="1" x14ac:dyDescent="0.2">
      <c r="B7" s="18" t="s">
        <v>71</v>
      </c>
      <c r="C7" s="19" t="s">
        <v>120</v>
      </c>
      <c r="D7" s="1">
        <v>180</v>
      </c>
      <c r="E7" s="1">
        <v>183</v>
      </c>
      <c r="F7" s="1">
        <v>4.5</v>
      </c>
      <c r="G7" s="1">
        <v>5.7</v>
      </c>
      <c r="H7" s="1">
        <v>28</v>
      </c>
      <c r="I7" s="1">
        <v>0.1</v>
      </c>
      <c r="J7" s="1">
        <v>1</v>
      </c>
      <c r="K7" s="1">
        <v>0.1</v>
      </c>
      <c r="L7" s="1">
        <v>113</v>
      </c>
      <c r="M7" s="1">
        <v>123</v>
      </c>
      <c r="N7" s="1">
        <v>26</v>
      </c>
      <c r="O7" s="22">
        <v>0.1</v>
      </c>
      <c r="P7" s="21">
        <v>200</v>
      </c>
      <c r="Q7" s="1">
        <v>203</v>
      </c>
      <c r="R7" s="1">
        <v>5</v>
      </c>
      <c r="S7" s="1">
        <v>6</v>
      </c>
      <c r="T7" s="1">
        <v>31</v>
      </c>
      <c r="U7" s="24"/>
      <c r="V7" s="25">
        <v>0.1</v>
      </c>
      <c r="W7" s="26">
        <v>1.3</v>
      </c>
      <c r="X7" s="26">
        <v>0.2</v>
      </c>
      <c r="Y7" s="26">
        <v>125</v>
      </c>
      <c r="Z7" s="26">
        <v>137</v>
      </c>
      <c r="AA7" s="26">
        <v>29</v>
      </c>
      <c r="AB7" s="26">
        <v>0.1</v>
      </c>
    </row>
    <row r="8" spans="2:28" ht="26.25" customHeight="1" x14ac:dyDescent="0.2">
      <c r="B8" s="24" t="s">
        <v>69</v>
      </c>
      <c r="C8" s="19" t="s">
        <v>70</v>
      </c>
      <c r="D8" s="36">
        <v>200</v>
      </c>
      <c r="E8" s="36">
        <v>88</v>
      </c>
      <c r="F8" s="36">
        <v>2.8</v>
      </c>
      <c r="G8" s="36">
        <v>2.5</v>
      </c>
      <c r="H8" s="36">
        <v>14</v>
      </c>
      <c r="I8" s="36">
        <v>0</v>
      </c>
      <c r="J8" s="36">
        <v>0.7</v>
      </c>
      <c r="K8" s="36">
        <v>0</v>
      </c>
      <c r="L8" s="36">
        <v>108</v>
      </c>
      <c r="M8" s="36">
        <v>76.5</v>
      </c>
      <c r="N8" s="36">
        <v>13</v>
      </c>
      <c r="O8" s="37">
        <v>0.1</v>
      </c>
      <c r="P8" s="36">
        <v>200</v>
      </c>
      <c r="Q8" s="36">
        <v>88</v>
      </c>
      <c r="R8" s="36">
        <v>2.8</v>
      </c>
      <c r="S8" s="36">
        <v>2.5</v>
      </c>
      <c r="T8" s="36">
        <v>14</v>
      </c>
      <c r="U8" s="36">
        <v>0.03</v>
      </c>
      <c r="V8" s="36">
        <v>0</v>
      </c>
      <c r="W8" s="36">
        <v>0.7</v>
      </c>
      <c r="X8" s="36">
        <v>0</v>
      </c>
      <c r="Y8" s="36">
        <v>108</v>
      </c>
      <c r="Z8" s="36">
        <v>76.5</v>
      </c>
      <c r="AA8" s="36">
        <v>13</v>
      </c>
      <c r="AB8" s="38">
        <v>0.1</v>
      </c>
    </row>
    <row r="9" spans="2:28" ht="18" customHeight="1" x14ac:dyDescent="0.2">
      <c r="B9" s="24" t="s">
        <v>113</v>
      </c>
      <c r="C9" s="19" t="s">
        <v>6</v>
      </c>
      <c r="D9" s="1">
        <v>40</v>
      </c>
      <c r="E9" s="1">
        <v>104</v>
      </c>
      <c r="F9" s="1">
        <v>3</v>
      </c>
      <c r="G9" s="1">
        <v>1.2</v>
      </c>
      <c r="H9" s="1">
        <v>21</v>
      </c>
      <c r="I9" s="1">
        <v>0.04</v>
      </c>
      <c r="J9" s="1">
        <v>0</v>
      </c>
      <c r="K9" s="1">
        <v>0.52</v>
      </c>
      <c r="L9" s="1">
        <v>9.1999999999999993</v>
      </c>
      <c r="M9" s="1">
        <v>34.799999999999997</v>
      </c>
      <c r="N9" s="1">
        <v>13.2</v>
      </c>
      <c r="O9" s="22">
        <v>0.4</v>
      </c>
      <c r="P9" s="21">
        <v>50</v>
      </c>
      <c r="Q9" s="1">
        <v>131</v>
      </c>
      <c r="R9" s="1">
        <v>3.4</v>
      </c>
      <c r="S9" s="1">
        <v>1.5</v>
      </c>
      <c r="T9" s="86">
        <v>26</v>
      </c>
      <c r="U9" s="87"/>
      <c r="V9" s="25">
        <v>0.04</v>
      </c>
      <c r="W9" s="26">
        <v>0</v>
      </c>
      <c r="X9" s="26">
        <v>0.65</v>
      </c>
      <c r="Y9" s="26">
        <v>11</v>
      </c>
      <c r="Z9" s="26">
        <v>42.5</v>
      </c>
      <c r="AA9" s="26">
        <v>16.5</v>
      </c>
      <c r="AB9" s="26">
        <v>0.5</v>
      </c>
    </row>
    <row r="10" spans="2:28" ht="33" customHeight="1" x14ac:dyDescent="0.2">
      <c r="B10" s="62" t="s">
        <v>121</v>
      </c>
      <c r="C10" s="63" t="s">
        <v>122</v>
      </c>
      <c r="D10" s="36">
        <v>15</v>
      </c>
      <c r="E10" s="36">
        <v>54</v>
      </c>
      <c r="F10" s="36">
        <v>3.5</v>
      </c>
      <c r="G10" s="36">
        <v>4.4000000000000004</v>
      </c>
      <c r="H10" s="36">
        <v>0</v>
      </c>
      <c r="I10" s="1">
        <v>0.1</v>
      </c>
      <c r="J10" s="36">
        <v>0.1</v>
      </c>
      <c r="K10" s="36">
        <v>7.0000000000000007E-2</v>
      </c>
      <c r="L10" s="36">
        <v>132</v>
      </c>
      <c r="M10" s="36">
        <v>75</v>
      </c>
      <c r="N10" s="36">
        <v>5.7</v>
      </c>
      <c r="O10" s="37">
        <v>0.1</v>
      </c>
      <c r="P10" s="80">
        <v>20</v>
      </c>
      <c r="Q10" s="36">
        <v>72</v>
      </c>
      <c r="R10" s="36">
        <v>4.5999999999999996</v>
      </c>
      <c r="S10" s="36">
        <v>5.9</v>
      </c>
      <c r="T10" s="36">
        <v>0</v>
      </c>
      <c r="U10" s="36"/>
      <c r="V10" s="1">
        <v>0.1</v>
      </c>
      <c r="W10" s="36">
        <v>0.14000000000000001</v>
      </c>
      <c r="X10" s="81">
        <v>0.1</v>
      </c>
      <c r="Y10" s="82">
        <v>176</v>
      </c>
      <c r="Z10" s="83">
        <v>85</v>
      </c>
      <c r="AA10" s="84">
        <v>7</v>
      </c>
      <c r="AB10" s="85">
        <v>0.2</v>
      </c>
    </row>
    <row r="11" spans="2:28" ht="18" customHeight="1" x14ac:dyDescent="0.2">
      <c r="B11" s="24" t="s">
        <v>35</v>
      </c>
      <c r="C11" s="19" t="s">
        <v>36</v>
      </c>
      <c r="D11" s="1">
        <v>110</v>
      </c>
      <c r="E11" s="1">
        <v>129</v>
      </c>
      <c r="F11" s="1">
        <v>4.9000000000000004</v>
      </c>
      <c r="G11" s="1">
        <v>2.8</v>
      </c>
      <c r="H11" s="1">
        <v>11.8</v>
      </c>
      <c r="I11" s="1">
        <v>0.03</v>
      </c>
      <c r="J11" s="1">
        <v>0.5</v>
      </c>
      <c r="K11" s="1">
        <v>0</v>
      </c>
      <c r="L11" s="1">
        <v>107</v>
      </c>
      <c r="M11" s="1">
        <v>84</v>
      </c>
      <c r="N11" s="1">
        <v>13</v>
      </c>
      <c r="O11" s="22">
        <v>0.1</v>
      </c>
      <c r="P11" s="1">
        <v>110</v>
      </c>
      <c r="Q11" s="1">
        <v>129</v>
      </c>
      <c r="R11" s="1">
        <v>4.9000000000000004</v>
      </c>
      <c r="S11" s="1">
        <v>2.8</v>
      </c>
      <c r="T11" s="1">
        <v>11.8</v>
      </c>
      <c r="U11" s="1"/>
      <c r="V11" s="1">
        <v>0.03</v>
      </c>
      <c r="W11" s="1">
        <v>0.5</v>
      </c>
      <c r="X11" s="1">
        <v>0</v>
      </c>
      <c r="Y11" s="1">
        <v>107</v>
      </c>
      <c r="Z11" s="1">
        <v>84</v>
      </c>
      <c r="AA11" s="22">
        <v>13</v>
      </c>
      <c r="AB11" s="26">
        <v>0.1</v>
      </c>
    </row>
    <row r="12" spans="2:28" ht="18" customHeight="1" x14ac:dyDescent="0.2">
      <c r="B12" s="24"/>
      <c r="C12" s="7" t="s">
        <v>7</v>
      </c>
      <c r="D12" s="7">
        <f t="shared" ref="D12:P12" si="0">SUM(D7:D11)</f>
        <v>545</v>
      </c>
      <c r="E12" s="7">
        <f t="shared" si="0"/>
        <v>558</v>
      </c>
      <c r="F12" s="7">
        <f t="shared" si="0"/>
        <v>18.700000000000003</v>
      </c>
      <c r="G12" s="7">
        <f t="shared" si="0"/>
        <v>16.599999999999998</v>
      </c>
      <c r="H12" s="7">
        <f t="shared" si="0"/>
        <v>74.8</v>
      </c>
      <c r="I12" s="7">
        <f t="shared" si="0"/>
        <v>0.27</v>
      </c>
      <c r="J12" s="7">
        <f t="shared" si="0"/>
        <v>2.2999999999999998</v>
      </c>
      <c r="K12" s="7">
        <f t="shared" si="0"/>
        <v>0.69</v>
      </c>
      <c r="L12" s="7">
        <f t="shared" si="0"/>
        <v>469.2</v>
      </c>
      <c r="M12" s="7">
        <f t="shared" si="0"/>
        <v>393.3</v>
      </c>
      <c r="N12" s="7">
        <f t="shared" si="0"/>
        <v>70.900000000000006</v>
      </c>
      <c r="O12" s="7">
        <f t="shared" si="0"/>
        <v>0.8</v>
      </c>
      <c r="P12" s="7">
        <f t="shared" si="0"/>
        <v>580</v>
      </c>
      <c r="Q12" s="7">
        <f>SUM(Q7:Q11)</f>
        <v>623</v>
      </c>
      <c r="R12" s="7">
        <f>SUM(R7:R11)</f>
        <v>20.7</v>
      </c>
      <c r="S12" s="7">
        <f>SUM(S7:S11)</f>
        <v>18.7</v>
      </c>
      <c r="T12" s="97">
        <f>SUM(T7:T11)</f>
        <v>82.8</v>
      </c>
      <c r="U12" s="102"/>
      <c r="V12" s="32">
        <f t="shared" ref="V12:AB12" si="1">SUM(V7:V11)</f>
        <v>0.27</v>
      </c>
      <c r="W12" s="32">
        <f t="shared" si="1"/>
        <v>2.64</v>
      </c>
      <c r="X12" s="32">
        <f t="shared" si="1"/>
        <v>0.95000000000000007</v>
      </c>
      <c r="Y12" s="32">
        <f t="shared" si="1"/>
        <v>527</v>
      </c>
      <c r="Z12" s="32">
        <f t="shared" si="1"/>
        <v>425</v>
      </c>
      <c r="AA12" s="32">
        <f t="shared" si="1"/>
        <v>78.5</v>
      </c>
      <c r="AB12" s="32">
        <f t="shared" si="1"/>
        <v>0.99999999999999989</v>
      </c>
    </row>
    <row r="13" spans="2:28" ht="18" customHeight="1" x14ac:dyDescent="0.2">
      <c r="B13" s="24"/>
      <c r="C13" s="7" t="s">
        <v>52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31"/>
      <c r="P13" s="7"/>
      <c r="Q13" s="7"/>
      <c r="R13" s="7"/>
      <c r="S13" s="7"/>
      <c r="T13" s="7"/>
      <c r="U13" s="10"/>
      <c r="V13" s="30"/>
      <c r="W13" s="30"/>
      <c r="X13" s="30"/>
      <c r="Y13" s="30"/>
      <c r="Z13" s="30"/>
      <c r="AA13" s="30"/>
      <c r="AB13" s="30"/>
    </row>
    <row r="14" spans="2:28" ht="40.5" customHeight="1" x14ac:dyDescent="0.2">
      <c r="B14" s="24" t="s">
        <v>76</v>
      </c>
      <c r="C14" s="19" t="s">
        <v>77</v>
      </c>
      <c r="D14" s="1">
        <v>208</v>
      </c>
      <c r="E14" s="1">
        <v>118</v>
      </c>
      <c r="F14" s="1">
        <v>6.4</v>
      </c>
      <c r="G14" s="1">
        <v>8.8000000000000007</v>
      </c>
      <c r="H14" s="1">
        <v>3.2</v>
      </c>
      <c r="I14" s="1">
        <v>0.1</v>
      </c>
      <c r="J14" s="1">
        <v>6.7</v>
      </c>
      <c r="K14" s="1">
        <v>7.1</v>
      </c>
      <c r="L14" s="1">
        <v>49</v>
      </c>
      <c r="M14" s="1">
        <v>71</v>
      </c>
      <c r="N14" s="1">
        <v>19</v>
      </c>
      <c r="O14" s="34">
        <v>0.7</v>
      </c>
      <c r="P14" s="1">
        <v>260</v>
      </c>
      <c r="Q14" s="1">
        <v>146</v>
      </c>
      <c r="R14" s="1">
        <v>7.7</v>
      </c>
      <c r="S14" s="1">
        <v>11</v>
      </c>
      <c r="T14" s="1">
        <v>4.0999999999999996</v>
      </c>
      <c r="U14" s="24"/>
      <c r="V14" s="25">
        <v>0.1</v>
      </c>
      <c r="W14" s="25">
        <v>8.3000000000000007</v>
      </c>
      <c r="X14" s="25">
        <v>9.1</v>
      </c>
      <c r="Y14" s="25">
        <v>60</v>
      </c>
      <c r="Z14" s="25">
        <v>86.9</v>
      </c>
      <c r="AA14" s="25">
        <v>23</v>
      </c>
      <c r="AB14" s="25">
        <v>1.1000000000000001</v>
      </c>
    </row>
    <row r="15" spans="2:28" ht="18" customHeight="1" x14ac:dyDescent="0.2">
      <c r="B15" s="24" t="s">
        <v>80</v>
      </c>
      <c r="C15" s="19" t="s">
        <v>53</v>
      </c>
      <c r="D15" s="1">
        <v>170</v>
      </c>
      <c r="E15" s="1">
        <v>445</v>
      </c>
      <c r="F15" s="1">
        <v>13</v>
      </c>
      <c r="G15" s="1">
        <v>10</v>
      </c>
      <c r="H15" s="1">
        <v>7.3</v>
      </c>
      <c r="I15" s="1">
        <v>0</v>
      </c>
      <c r="J15" s="1">
        <v>1</v>
      </c>
      <c r="K15" s="1">
        <v>3</v>
      </c>
      <c r="L15" s="1">
        <v>192</v>
      </c>
      <c r="M15" s="1">
        <v>211</v>
      </c>
      <c r="N15" s="1">
        <v>34</v>
      </c>
      <c r="O15" s="34">
        <v>1</v>
      </c>
      <c r="P15" s="1">
        <v>170</v>
      </c>
      <c r="Q15" s="1">
        <v>445</v>
      </c>
      <c r="R15" s="1">
        <v>13</v>
      </c>
      <c r="S15" s="1">
        <v>10</v>
      </c>
      <c r="T15" s="1">
        <v>7.3</v>
      </c>
      <c r="U15" s="24"/>
      <c r="V15" s="25">
        <v>0</v>
      </c>
      <c r="W15" s="25">
        <v>1</v>
      </c>
      <c r="X15" s="25">
        <v>3</v>
      </c>
      <c r="Y15" s="25">
        <v>192</v>
      </c>
      <c r="Z15" s="25">
        <v>211</v>
      </c>
      <c r="AA15" s="25">
        <v>34</v>
      </c>
      <c r="AB15" s="25">
        <v>1</v>
      </c>
    </row>
    <row r="16" spans="2:28" ht="18" customHeight="1" x14ac:dyDescent="0.2">
      <c r="B16" s="24" t="s">
        <v>79</v>
      </c>
      <c r="C16" s="19" t="s">
        <v>49</v>
      </c>
      <c r="D16" s="1">
        <v>200</v>
      </c>
      <c r="E16" s="1">
        <v>38</v>
      </c>
      <c r="F16" s="1">
        <v>0.2</v>
      </c>
      <c r="G16" s="1">
        <v>0.1</v>
      </c>
      <c r="H16" s="1">
        <v>9.3000000000000007</v>
      </c>
      <c r="I16" s="1">
        <v>0</v>
      </c>
      <c r="J16" s="1">
        <v>0</v>
      </c>
      <c r="K16" s="1">
        <v>0</v>
      </c>
      <c r="L16" s="1">
        <v>5.0999999999999996</v>
      </c>
      <c r="M16" s="1">
        <v>7.7</v>
      </c>
      <c r="N16" s="1">
        <v>4.2</v>
      </c>
      <c r="O16" s="34">
        <v>0.8</v>
      </c>
      <c r="P16" s="1">
        <v>200</v>
      </c>
      <c r="Q16" s="1">
        <v>38</v>
      </c>
      <c r="R16" s="1">
        <v>0.2</v>
      </c>
      <c r="S16" s="1">
        <v>0.1</v>
      </c>
      <c r="T16" s="1">
        <v>9.3000000000000007</v>
      </c>
      <c r="U16" s="24"/>
      <c r="V16" s="25">
        <v>0</v>
      </c>
      <c r="W16" s="25">
        <v>0</v>
      </c>
      <c r="X16" s="25">
        <v>0</v>
      </c>
      <c r="Y16" s="25">
        <v>5.0999999999999996</v>
      </c>
      <c r="Z16" s="25">
        <v>7.7</v>
      </c>
      <c r="AA16" s="25">
        <v>4.2</v>
      </c>
      <c r="AB16" s="25">
        <v>0.8</v>
      </c>
    </row>
    <row r="17" spans="2:28" ht="18" customHeight="1" x14ac:dyDescent="0.2">
      <c r="B17" s="24" t="s">
        <v>113</v>
      </c>
      <c r="C17" s="19" t="s">
        <v>6</v>
      </c>
      <c r="D17" s="1">
        <v>40</v>
      </c>
      <c r="E17" s="1">
        <v>104</v>
      </c>
      <c r="F17" s="1">
        <v>3</v>
      </c>
      <c r="G17" s="1">
        <v>1.2</v>
      </c>
      <c r="H17" s="1">
        <v>21</v>
      </c>
      <c r="I17" s="1">
        <v>0.04</v>
      </c>
      <c r="J17" s="1">
        <v>0</v>
      </c>
      <c r="K17" s="1">
        <v>0.52</v>
      </c>
      <c r="L17" s="1">
        <v>9.1999999999999993</v>
      </c>
      <c r="M17" s="1">
        <v>34.799999999999997</v>
      </c>
      <c r="N17" s="1">
        <v>13.2</v>
      </c>
      <c r="O17" s="22">
        <v>0.4</v>
      </c>
      <c r="P17" s="21">
        <v>50</v>
      </c>
      <c r="Q17" s="1">
        <v>131</v>
      </c>
      <c r="R17" s="1">
        <v>3.4</v>
      </c>
      <c r="S17" s="1">
        <v>1.5</v>
      </c>
      <c r="T17" s="86">
        <v>26</v>
      </c>
      <c r="U17" s="87"/>
      <c r="V17" s="25">
        <v>0.04</v>
      </c>
      <c r="W17" s="26">
        <v>0</v>
      </c>
      <c r="X17" s="26">
        <v>0.65</v>
      </c>
      <c r="Y17" s="26">
        <v>11</v>
      </c>
      <c r="Z17" s="26">
        <v>42.5</v>
      </c>
      <c r="AA17" s="26">
        <v>16.5</v>
      </c>
      <c r="AB17" s="26">
        <v>0.5</v>
      </c>
    </row>
    <row r="18" spans="2:28" ht="22.5" customHeight="1" x14ac:dyDescent="0.2">
      <c r="B18" s="24" t="s">
        <v>115</v>
      </c>
      <c r="C18" s="19" t="s">
        <v>114</v>
      </c>
      <c r="D18" s="1">
        <v>30</v>
      </c>
      <c r="E18" s="1">
        <v>79</v>
      </c>
      <c r="F18" s="1">
        <v>2</v>
      </c>
      <c r="G18" s="1">
        <v>0.4</v>
      </c>
      <c r="H18" s="1">
        <v>16</v>
      </c>
      <c r="I18" s="1">
        <v>0.03</v>
      </c>
      <c r="J18" s="1">
        <v>0</v>
      </c>
      <c r="K18" s="1">
        <v>0.3</v>
      </c>
      <c r="L18" s="1">
        <v>6.9</v>
      </c>
      <c r="M18" s="1">
        <v>31.8</v>
      </c>
      <c r="N18" s="1">
        <v>8</v>
      </c>
      <c r="O18" s="34">
        <v>0.9</v>
      </c>
      <c r="P18" s="1">
        <v>30</v>
      </c>
      <c r="Q18" s="1">
        <v>79</v>
      </c>
      <c r="R18" s="1">
        <v>2</v>
      </c>
      <c r="S18" s="1">
        <v>0.4</v>
      </c>
      <c r="T18" s="1">
        <v>16</v>
      </c>
      <c r="U18" s="1">
        <v>0.03</v>
      </c>
      <c r="V18" s="1">
        <v>0</v>
      </c>
      <c r="W18" s="1">
        <v>0</v>
      </c>
      <c r="X18" s="1">
        <v>0.3</v>
      </c>
      <c r="Y18" s="1">
        <v>6.9</v>
      </c>
      <c r="Z18" s="1">
        <v>31.8</v>
      </c>
      <c r="AA18" s="34">
        <v>8</v>
      </c>
      <c r="AB18" s="25">
        <v>0.9</v>
      </c>
    </row>
    <row r="19" spans="2:28" ht="18" customHeight="1" x14ac:dyDescent="0.2">
      <c r="B19" s="24" t="s">
        <v>78</v>
      </c>
      <c r="C19" s="19" t="s">
        <v>134</v>
      </c>
      <c r="D19" s="1">
        <v>150</v>
      </c>
      <c r="E19" s="1">
        <v>78</v>
      </c>
      <c r="F19" s="1">
        <v>0.7</v>
      </c>
      <c r="G19" s="1">
        <v>0.7</v>
      </c>
      <c r="H19" s="1">
        <v>15</v>
      </c>
      <c r="I19" s="1">
        <v>0</v>
      </c>
      <c r="J19" s="1">
        <v>18</v>
      </c>
      <c r="K19" s="1">
        <v>0.3</v>
      </c>
      <c r="L19" s="1">
        <v>24</v>
      </c>
      <c r="M19" s="1">
        <v>17</v>
      </c>
      <c r="N19" s="1">
        <v>14</v>
      </c>
      <c r="O19" s="34">
        <v>3</v>
      </c>
      <c r="P19" s="1">
        <v>150</v>
      </c>
      <c r="Q19" s="1">
        <v>78</v>
      </c>
      <c r="R19" s="1">
        <v>0.7</v>
      </c>
      <c r="S19" s="1">
        <v>0.7</v>
      </c>
      <c r="T19" s="1">
        <v>15</v>
      </c>
      <c r="U19" s="24"/>
      <c r="V19" s="25">
        <v>0</v>
      </c>
      <c r="W19" s="25">
        <v>18</v>
      </c>
      <c r="X19" s="25">
        <v>0.3</v>
      </c>
      <c r="Y19" s="25">
        <v>24</v>
      </c>
      <c r="Z19" s="25">
        <v>17</v>
      </c>
      <c r="AA19" s="25">
        <v>14</v>
      </c>
      <c r="AB19" s="25">
        <v>3</v>
      </c>
    </row>
    <row r="20" spans="2:28" ht="18" customHeight="1" x14ac:dyDescent="0.2">
      <c r="B20" s="24"/>
      <c r="C20" s="7" t="s">
        <v>7</v>
      </c>
      <c r="D20" s="1">
        <f>D14+D15+D16+D17+D18+D19</f>
        <v>798</v>
      </c>
      <c r="E20" s="1">
        <f t="shared" ref="E20:AB20" si="2">E14+E15+E16+E17+E18+E19</f>
        <v>862</v>
      </c>
      <c r="F20" s="1">
        <f t="shared" si="2"/>
        <v>25.299999999999997</v>
      </c>
      <c r="G20" s="1">
        <f t="shared" si="2"/>
        <v>21.2</v>
      </c>
      <c r="H20" s="1">
        <f t="shared" si="2"/>
        <v>71.8</v>
      </c>
      <c r="I20" s="1">
        <f t="shared" si="2"/>
        <v>0.17</v>
      </c>
      <c r="J20" s="1">
        <f t="shared" si="2"/>
        <v>25.7</v>
      </c>
      <c r="K20" s="1">
        <f t="shared" si="2"/>
        <v>11.22</v>
      </c>
      <c r="L20" s="1">
        <f t="shared" si="2"/>
        <v>286.2</v>
      </c>
      <c r="M20" s="1">
        <f t="shared" si="2"/>
        <v>373.3</v>
      </c>
      <c r="N20" s="1">
        <f t="shared" si="2"/>
        <v>92.4</v>
      </c>
      <c r="O20" s="1">
        <f t="shared" si="2"/>
        <v>6.8</v>
      </c>
      <c r="P20" s="1">
        <f t="shared" si="2"/>
        <v>860</v>
      </c>
      <c r="Q20" s="1">
        <f t="shared" si="2"/>
        <v>917</v>
      </c>
      <c r="R20" s="1">
        <f t="shared" si="2"/>
        <v>26.999999999999996</v>
      </c>
      <c r="S20" s="1">
        <f t="shared" si="2"/>
        <v>23.7</v>
      </c>
      <c r="T20" s="1">
        <f t="shared" si="2"/>
        <v>77.7</v>
      </c>
      <c r="U20" s="1">
        <f t="shared" si="2"/>
        <v>0.03</v>
      </c>
      <c r="V20" s="1">
        <f t="shared" si="2"/>
        <v>0.14000000000000001</v>
      </c>
      <c r="W20" s="1">
        <f t="shared" si="2"/>
        <v>27.3</v>
      </c>
      <c r="X20" s="1">
        <f t="shared" si="2"/>
        <v>13.350000000000001</v>
      </c>
      <c r="Y20" s="1">
        <f t="shared" si="2"/>
        <v>299</v>
      </c>
      <c r="Z20" s="1">
        <f t="shared" si="2"/>
        <v>396.9</v>
      </c>
      <c r="AA20" s="1">
        <f t="shared" si="2"/>
        <v>99.7</v>
      </c>
      <c r="AB20" s="1">
        <f t="shared" si="2"/>
        <v>7.3000000000000007</v>
      </c>
    </row>
    <row r="21" spans="2:28" ht="18" customHeight="1" x14ac:dyDescent="0.2">
      <c r="B21" s="24"/>
      <c r="C21" s="7" t="s">
        <v>54</v>
      </c>
      <c r="D21" s="7">
        <f>D12+D20</f>
        <v>1343</v>
      </c>
      <c r="E21" s="7">
        <f t="shared" ref="E21:AB21" si="3">E12+E20</f>
        <v>1420</v>
      </c>
      <c r="F21" s="7">
        <f t="shared" si="3"/>
        <v>44</v>
      </c>
      <c r="G21" s="7">
        <f t="shared" si="3"/>
        <v>37.799999999999997</v>
      </c>
      <c r="H21" s="7">
        <f t="shared" si="3"/>
        <v>146.6</v>
      </c>
      <c r="I21" s="7">
        <f t="shared" si="3"/>
        <v>0.44000000000000006</v>
      </c>
      <c r="J21" s="7">
        <f t="shared" si="3"/>
        <v>28</v>
      </c>
      <c r="K21" s="7">
        <f t="shared" si="3"/>
        <v>11.91</v>
      </c>
      <c r="L21" s="7">
        <f t="shared" si="3"/>
        <v>755.4</v>
      </c>
      <c r="M21" s="7">
        <f t="shared" si="3"/>
        <v>766.6</v>
      </c>
      <c r="N21" s="7">
        <f t="shared" si="3"/>
        <v>163.30000000000001</v>
      </c>
      <c r="O21" s="7">
        <f t="shared" si="3"/>
        <v>7.6</v>
      </c>
      <c r="P21" s="7">
        <f t="shared" si="3"/>
        <v>1440</v>
      </c>
      <c r="Q21" s="7">
        <f t="shared" si="3"/>
        <v>1540</v>
      </c>
      <c r="R21" s="7">
        <f t="shared" si="3"/>
        <v>47.699999999999996</v>
      </c>
      <c r="S21" s="7">
        <f t="shared" si="3"/>
        <v>42.4</v>
      </c>
      <c r="T21" s="7">
        <f t="shared" si="3"/>
        <v>160.5</v>
      </c>
      <c r="U21" s="7">
        <f t="shared" si="3"/>
        <v>0.03</v>
      </c>
      <c r="V21" s="7">
        <f t="shared" si="3"/>
        <v>0.41000000000000003</v>
      </c>
      <c r="W21" s="7">
        <f t="shared" si="3"/>
        <v>29.94</v>
      </c>
      <c r="X21" s="7">
        <f t="shared" si="3"/>
        <v>14.3</v>
      </c>
      <c r="Y21" s="7">
        <f t="shared" si="3"/>
        <v>826</v>
      </c>
      <c r="Z21" s="7">
        <f t="shared" si="3"/>
        <v>821.9</v>
      </c>
      <c r="AA21" s="7">
        <f t="shared" si="3"/>
        <v>178.2</v>
      </c>
      <c r="AB21" s="7">
        <f t="shared" si="3"/>
        <v>8.3000000000000007</v>
      </c>
    </row>
    <row r="22" spans="2:28" ht="18" customHeight="1" x14ac:dyDescent="0.2">
      <c r="B22" s="24"/>
      <c r="C22" s="7" t="s">
        <v>58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31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2:28" ht="18" customHeight="1" x14ac:dyDescent="0.2">
      <c r="B23" s="24"/>
      <c r="C23" s="7" t="s">
        <v>45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31"/>
      <c r="P23" s="32"/>
      <c r="Q23" s="25"/>
      <c r="R23" s="7"/>
      <c r="S23" s="7"/>
      <c r="T23" s="97"/>
      <c r="U23" s="87"/>
      <c r="V23" s="28"/>
      <c r="W23" s="24"/>
      <c r="X23" s="24"/>
      <c r="Y23" s="24"/>
      <c r="Z23" s="24"/>
      <c r="AA23" s="24"/>
      <c r="AB23" s="24"/>
    </row>
    <row r="24" spans="2:28" ht="18" customHeight="1" x14ac:dyDescent="0.2">
      <c r="B24" s="33" t="s">
        <v>81</v>
      </c>
      <c r="C24" s="19" t="s">
        <v>68</v>
      </c>
      <c r="D24" s="1">
        <v>150</v>
      </c>
      <c r="E24" s="1">
        <v>105</v>
      </c>
      <c r="F24" s="1">
        <v>4</v>
      </c>
      <c r="G24" s="1">
        <v>6</v>
      </c>
      <c r="H24" s="1">
        <v>9</v>
      </c>
      <c r="I24" s="1">
        <v>0.1</v>
      </c>
      <c r="J24" s="1">
        <v>3.6</v>
      </c>
      <c r="K24" s="1">
        <v>0.2</v>
      </c>
      <c r="L24" s="1">
        <v>37</v>
      </c>
      <c r="M24" s="1">
        <v>73</v>
      </c>
      <c r="N24" s="1">
        <v>24</v>
      </c>
      <c r="O24" s="22">
        <v>0.8</v>
      </c>
      <c r="P24" s="21">
        <v>200</v>
      </c>
      <c r="Q24" s="1">
        <v>140</v>
      </c>
      <c r="R24" s="1">
        <v>5</v>
      </c>
      <c r="S24" s="1">
        <v>8</v>
      </c>
      <c r="T24" s="34">
        <v>12</v>
      </c>
      <c r="U24" s="21"/>
      <c r="V24" s="1">
        <v>0.1</v>
      </c>
      <c r="W24" s="1">
        <v>4.8</v>
      </c>
      <c r="X24" s="1">
        <v>0.2</v>
      </c>
      <c r="Y24" s="1">
        <v>50</v>
      </c>
      <c r="Z24" s="1">
        <v>98</v>
      </c>
      <c r="AA24" s="34">
        <v>32</v>
      </c>
      <c r="AB24" s="26">
        <v>1.1000000000000001</v>
      </c>
    </row>
    <row r="25" spans="2:28" ht="28.5" customHeight="1" x14ac:dyDescent="0.2">
      <c r="B25" s="24" t="s">
        <v>131</v>
      </c>
      <c r="C25" s="19" t="s">
        <v>132</v>
      </c>
      <c r="D25" s="1">
        <v>90</v>
      </c>
      <c r="E25" s="1">
        <v>288</v>
      </c>
      <c r="F25" s="1">
        <v>18</v>
      </c>
      <c r="G25" s="1">
        <v>21</v>
      </c>
      <c r="H25" s="2">
        <v>11</v>
      </c>
      <c r="I25" s="2">
        <v>0.1</v>
      </c>
      <c r="J25" s="1">
        <v>0.8</v>
      </c>
      <c r="K25" s="1">
        <v>1</v>
      </c>
      <c r="L25" s="1">
        <v>44</v>
      </c>
      <c r="M25" s="1">
        <v>165</v>
      </c>
      <c r="N25" s="1">
        <v>22</v>
      </c>
      <c r="O25" s="34">
        <v>1.6</v>
      </c>
      <c r="P25" s="34">
        <v>100</v>
      </c>
      <c r="Q25" s="1">
        <v>316</v>
      </c>
      <c r="R25" s="1">
        <v>20</v>
      </c>
      <c r="S25" s="1">
        <v>25</v>
      </c>
      <c r="T25" s="34">
        <v>12</v>
      </c>
      <c r="U25" s="21"/>
      <c r="V25" s="25">
        <v>0.1</v>
      </c>
      <c r="W25" s="26">
        <v>0.9</v>
      </c>
      <c r="X25" s="26">
        <v>1.2</v>
      </c>
      <c r="Y25" s="26">
        <v>49</v>
      </c>
      <c r="Z25" s="26">
        <v>183</v>
      </c>
      <c r="AA25" s="26">
        <v>24</v>
      </c>
      <c r="AB25" s="26">
        <v>1.8</v>
      </c>
    </row>
    <row r="26" spans="2:28" ht="18" customHeight="1" x14ac:dyDescent="0.2">
      <c r="B26" s="24" t="s">
        <v>99</v>
      </c>
      <c r="C26" s="19" t="s">
        <v>42</v>
      </c>
      <c r="D26" s="1">
        <v>200</v>
      </c>
      <c r="E26" s="1">
        <v>40</v>
      </c>
      <c r="F26" s="1">
        <v>0.3</v>
      </c>
      <c r="G26" s="1">
        <v>0.1</v>
      </c>
      <c r="H26" s="1">
        <v>9.5</v>
      </c>
      <c r="I26" s="1">
        <v>0</v>
      </c>
      <c r="J26" s="1">
        <v>1</v>
      </c>
      <c r="K26" s="1">
        <v>0</v>
      </c>
      <c r="L26" s="1">
        <v>8</v>
      </c>
      <c r="M26" s="1">
        <v>9</v>
      </c>
      <c r="N26" s="1">
        <v>5</v>
      </c>
      <c r="O26" s="22">
        <v>0.8</v>
      </c>
      <c r="P26" s="1">
        <v>200</v>
      </c>
      <c r="Q26" s="1">
        <v>40</v>
      </c>
      <c r="R26" s="1">
        <v>0.3</v>
      </c>
      <c r="S26" s="1">
        <v>0.1</v>
      </c>
      <c r="T26" s="1">
        <v>9.5</v>
      </c>
      <c r="U26" s="1">
        <v>0.03</v>
      </c>
      <c r="V26" s="1">
        <v>0</v>
      </c>
      <c r="W26" s="1">
        <v>1</v>
      </c>
      <c r="X26" s="1">
        <v>0</v>
      </c>
      <c r="Y26" s="1">
        <v>8</v>
      </c>
      <c r="Z26" s="1">
        <v>9</v>
      </c>
      <c r="AA26" s="22">
        <v>5</v>
      </c>
      <c r="AB26" s="23">
        <v>0.8</v>
      </c>
    </row>
    <row r="27" spans="2:28" ht="18.75" customHeight="1" x14ac:dyDescent="0.2">
      <c r="B27" s="24" t="s">
        <v>113</v>
      </c>
      <c r="C27" s="19" t="s">
        <v>6</v>
      </c>
      <c r="D27" s="1">
        <v>40</v>
      </c>
      <c r="E27" s="1">
        <v>104</v>
      </c>
      <c r="F27" s="1">
        <v>3</v>
      </c>
      <c r="G27" s="1">
        <v>1.2</v>
      </c>
      <c r="H27" s="1">
        <v>21</v>
      </c>
      <c r="I27" s="1">
        <v>0.04</v>
      </c>
      <c r="J27" s="1">
        <v>0</v>
      </c>
      <c r="K27" s="1">
        <v>0.52</v>
      </c>
      <c r="L27" s="1">
        <v>9.1999999999999993</v>
      </c>
      <c r="M27" s="1">
        <v>34.799999999999997</v>
      </c>
      <c r="N27" s="1">
        <v>13.2</v>
      </c>
      <c r="O27" s="22">
        <v>0.4</v>
      </c>
      <c r="P27" s="21">
        <v>50</v>
      </c>
      <c r="Q27" s="1">
        <v>131</v>
      </c>
      <c r="R27" s="1">
        <v>3.4</v>
      </c>
      <c r="S27" s="1">
        <v>1.5</v>
      </c>
      <c r="T27" s="86">
        <v>26</v>
      </c>
      <c r="U27" s="87"/>
      <c r="V27" s="25">
        <v>0.04</v>
      </c>
      <c r="W27" s="26">
        <v>0</v>
      </c>
      <c r="X27" s="26">
        <v>0.65</v>
      </c>
      <c r="Y27" s="26">
        <v>11</v>
      </c>
      <c r="Z27" s="26">
        <v>42.5</v>
      </c>
      <c r="AA27" s="26">
        <v>16.5</v>
      </c>
      <c r="AB27" s="26">
        <v>0.5</v>
      </c>
    </row>
    <row r="28" spans="2:28" ht="18" customHeight="1" x14ac:dyDescent="0.2">
      <c r="B28" s="24" t="s">
        <v>51</v>
      </c>
      <c r="C28" s="19" t="s">
        <v>40</v>
      </c>
      <c r="D28" s="71">
        <v>60</v>
      </c>
      <c r="E28" s="1">
        <v>51</v>
      </c>
      <c r="F28" s="1">
        <v>1</v>
      </c>
      <c r="G28" s="1">
        <v>1</v>
      </c>
      <c r="H28" s="1">
        <v>6</v>
      </c>
      <c r="I28" s="24">
        <v>0.01</v>
      </c>
      <c r="J28" s="25">
        <v>14.6</v>
      </c>
      <c r="K28" s="26">
        <v>1</v>
      </c>
      <c r="L28" s="26">
        <v>25.8</v>
      </c>
      <c r="M28" s="26">
        <v>17</v>
      </c>
      <c r="N28" s="26">
        <v>9.6</v>
      </c>
      <c r="O28" s="26">
        <v>0.3</v>
      </c>
      <c r="P28" s="26">
        <v>60</v>
      </c>
      <c r="Q28" s="1">
        <v>51</v>
      </c>
      <c r="R28" s="1">
        <v>1</v>
      </c>
      <c r="S28" s="1">
        <v>1</v>
      </c>
      <c r="T28" s="1">
        <v>6</v>
      </c>
      <c r="U28" s="24"/>
      <c r="V28" s="25">
        <v>0.01</v>
      </c>
      <c r="W28" s="26">
        <v>14.6</v>
      </c>
      <c r="X28" s="26">
        <v>1</v>
      </c>
      <c r="Y28" s="26">
        <v>25.8</v>
      </c>
      <c r="Z28" s="26">
        <v>17</v>
      </c>
      <c r="AA28" s="26">
        <v>9.6</v>
      </c>
      <c r="AB28" s="26">
        <v>0.3</v>
      </c>
    </row>
    <row r="29" spans="2:28" ht="18" customHeight="1" x14ac:dyDescent="0.2">
      <c r="B29" s="24"/>
      <c r="C29" s="7" t="s">
        <v>7</v>
      </c>
      <c r="D29" s="7">
        <f t="shared" ref="D29:T29" si="4">SUM(D24:D28)</f>
        <v>540</v>
      </c>
      <c r="E29" s="7">
        <f>SUM(E24:E28)</f>
        <v>588</v>
      </c>
      <c r="F29" s="7">
        <f t="shared" si="4"/>
        <v>26.3</v>
      </c>
      <c r="G29" s="7">
        <f t="shared" si="4"/>
        <v>29.3</v>
      </c>
      <c r="H29" s="7">
        <f t="shared" si="4"/>
        <v>56.5</v>
      </c>
      <c r="I29" s="7">
        <f t="shared" si="4"/>
        <v>0.25</v>
      </c>
      <c r="J29" s="7">
        <f t="shared" si="4"/>
        <v>20</v>
      </c>
      <c r="K29" s="7">
        <f t="shared" si="4"/>
        <v>2.7199999999999998</v>
      </c>
      <c r="L29" s="7">
        <f t="shared" si="4"/>
        <v>124</v>
      </c>
      <c r="M29" s="7">
        <f t="shared" si="4"/>
        <v>298.8</v>
      </c>
      <c r="N29" s="7">
        <f t="shared" si="4"/>
        <v>73.8</v>
      </c>
      <c r="O29" s="7">
        <f t="shared" si="4"/>
        <v>3.9</v>
      </c>
      <c r="P29" s="7">
        <f t="shared" si="4"/>
        <v>610</v>
      </c>
      <c r="Q29" s="7">
        <f t="shared" si="4"/>
        <v>678</v>
      </c>
      <c r="R29" s="7">
        <f t="shared" si="4"/>
        <v>29.7</v>
      </c>
      <c r="S29" s="7">
        <f t="shared" si="4"/>
        <v>35.6</v>
      </c>
      <c r="T29" s="112">
        <f t="shared" si="4"/>
        <v>65.5</v>
      </c>
      <c r="U29" s="113"/>
      <c r="V29" s="32">
        <f t="shared" ref="V29:AB29" si="5">SUM(V24:V28)</f>
        <v>0.25</v>
      </c>
      <c r="W29" s="39">
        <f t="shared" si="5"/>
        <v>21.3</v>
      </c>
      <c r="X29" s="39">
        <f t="shared" si="5"/>
        <v>3.05</v>
      </c>
      <c r="Y29" s="39">
        <f t="shared" si="5"/>
        <v>143.80000000000001</v>
      </c>
      <c r="Z29" s="39">
        <f t="shared" si="5"/>
        <v>349.5</v>
      </c>
      <c r="AA29" s="39">
        <f t="shared" si="5"/>
        <v>87.1</v>
      </c>
      <c r="AB29" s="39">
        <f t="shared" si="5"/>
        <v>4.5</v>
      </c>
    </row>
    <row r="30" spans="2:28" ht="18" customHeight="1" x14ac:dyDescent="0.2">
      <c r="B30" s="24"/>
      <c r="C30" s="7" t="s">
        <v>52</v>
      </c>
      <c r="D30" s="7"/>
      <c r="E30" s="7"/>
      <c r="F30" s="7"/>
      <c r="G30" s="7"/>
      <c r="H30" s="35"/>
      <c r="I30" s="35"/>
      <c r="J30" s="7"/>
      <c r="K30" s="7"/>
      <c r="L30" s="7"/>
      <c r="M30" s="7"/>
      <c r="N30" s="7"/>
      <c r="O30" s="31"/>
      <c r="P30" s="31"/>
      <c r="Q30" s="7"/>
      <c r="R30" s="7"/>
      <c r="S30" s="7"/>
      <c r="T30" s="31"/>
      <c r="U30" s="29"/>
      <c r="V30" s="30"/>
      <c r="W30" s="10"/>
      <c r="X30" s="10"/>
      <c r="Y30" s="10"/>
      <c r="Z30" s="10"/>
      <c r="AA30" s="10"/>
      <c r="AB30" s="10"/>
    </row>
    <row r="31" spans="2:28" ht="36.75" customHeight="1" x14ac:dyDescent="0.2">
      <c r="B31" s="24" t="s">
        <v>72</v>
      </c>
      <c r="C31" s="19" t="s">
        <v>73</v>
      </c>
      <c r="D31" s="1">
        <v>200</v>
      </c>
      <c r="E31" s="1">
        <v>78</v>
      </c>
      <c r="F31" s="1">
        <v>2.2999999999999998</v>
      </c>
      <c r="G31" s="1">
        <v>3.3</v>
      </c>
      <c r="H31" s="2">
        <v>10</v>
      </c>
      <c r="I31" s="2">
        <v>0</v>
      </c>
      <c r="J31" s="1">
        <v>3.2</v>
      </c>
      <c r="K31" s="1">
        <v>1.5</v>
      </c>
      <c r="L31" s="1">
        <v>13</v>
      </c>
      <c r="M31" s="1">
        <v>37</v>
      </c>
      <c r="N31" s="1">
        <v>14</v>
      </c>
      <c r="O31" s="34">
        <v>0.6</v>
      </c>
      <c r="P31" s="34">
        <v>250</v>
      </c>
      <c r="Q31" s="1">
        <v>98</v>
      </c>
      <c r="R31" s="1">
        <v>2.9</v>
      </c>
      <c r="S31" s="1">
        <v>4</v>
      </c>
      <c r="T31" s="34">
        <v>12</v>
      </c>
      <c r="U31" s="21"/>
      <c r="V31" s="25">
        <v>0</v>
      </c>
      <c r="W31" s="26">
        <v>4</v>
      </c>
      <c r="X31" s="26">
        <v>1.9</v>
      </c>
      <c r="Y31" s="26">
        <v>16</v>
      </c>
      <c r="Z31" s="26">
        <v>47</v>
      </c>
      <c r="AA31" s="26">
        <v>17</v>
      </c>
      <c r="AB31" s="26">
        <v>1.4</v>
      </c>
    </row>
    <row r="32" spans="2:28" ht="15.75" customHeight="1" x14ac:dyDescent="0.2">
      <c r="B32" s="24" t="s">
        <v>91</v>
      </c>
      <c r="C32" s="19" t="s">
        <v>48</v>
      </c>
      <c r="D32" s="1">
        <v>150</v>
      </c>
      <c r="E32" s="1">
        <v>185</v>
      </c>
      <c r="F32" s="1">
        <v>6</v>
      </c>
      <c r="G32" s="1">
        <v>6</v>
      </c>
      <c r="H32" s="1">
        <v>30</v>
      </c>
      <c r="I32" s="1">
        <v>0.1</v>
      </c>
      <c r="J32" s="1">
        <v>0</v>
      </c>
      <c r="K32" s="1">
        <v>0.9</v>
      </c>
      <c r="L32" s="1">
        <v>12</v>
      </c>
      <c r="M32" s="1">
        <v>34</v>
      </c>
      <c r="N32" s="1">
        <v>7.5</v>
      </c>
      <c r="O32" s="22">
        <v>0.8</v>
      </c>
      <c r="P32" s="21">
        <v>180</v>
      </c>
      <c r="Q32" s="1">
        <v>221</v>
      </c>
      <c r="R32" s="1">
        <v>7</v>
      </c>
      <c r="S32" s="1">
        <v>7</v>
      </c>
      <c r="T32" s="86">
        <v>35</v>
      </c>
      <c r="U32" s="87"/>
      <c r="V32" s="28">
        <v>0.1</v>
      </c>
      <c r="W32" s="24">
        <v>0</v>
      </c>
      <c r="X32" s="24">
        <v>1</v>
      </c>
      <c r="Y32" s="24">
        <v>17</v>
      </c>
      <c r="Z32" s="24">
        <v>54</v>
      </c>
      <c r="AA32" s="24">
        <v>11</v>
      </c>
      <c r="AB32" s="24">
        <v>1</v>
      </c>
    </row>
    <row r="33" spans="2:28" ht="15.75" customHeight="1" x14ac:dyDescent="0.2">
      <c r="B33" s="24" t="s">
        <v>93</v>
      </c>
      <c r="C33" s="19" t="s">
        <v>119</v>
      </c>
      <c r="D33" s="1">
        <v>100</v>
      </c>
      <c r="E33" s="1">
        <v>146</v>
      </c>
      <c r="F33" s="1">
        <v>9.5</v>
      </c>
      <c r="G33" s="1">
        <v>11</v>
      </c>
      <c r="H33" s="1">
        <v>2.2000000000000002</v>
      </c>
      <c r="I33" s="1">
        <v>0</v>
      </c>
      <c r="J33" s="1">
        <v>0.4</v>
      </c>
      <c r="K33" s="1">
        <v>0.5</v>
      </c>
      <c r="L33" s="1">
        <v>18</v>
      </c>
      <c r="M33" s="1">
        <v>49</v>
      </c>
      <c r="N33" s="1">
        <v>13</v>
      </c>
      <c r="O33" s="22">
        <v>0.1</v>
      </c>
      <c r="P33" s="71">
        <v>100</v>
      </c>
      <c r="Q33" s="21">
        <v>146</v>
      </c>
      <c r="R33" s="1">
        <v>9.5</v>
      </c>
      <c r="S33" s="1">
        <v>11</v>
      </c>
      <c r="T33" s="34">
        <v>2.2000000000000002</v>
      </c>
      <c r="U33" s="23"/>
      <c r="V33" s="25">
        <v>0</v>
      </c>
      <c r="W33" s="26">
        <v>0.4</v>
      </c>
      <c r="X33" s="26">
        <v>0.5</v>
      </c>
      <c r="Y33" s="26">
        <v>18</v>
      </c>
      <c r="Z33" s="26">
        <v>49</v>
      </c>
      <c r="AA33" s="26">
        <v>13</v>
      </c>
      <c r="AB33" s="26">
        <v>0.1</v>
      </c>
    </row>
    <row r="34" spans="2:28" ht="15" customHeight="1" x14ac:dyDescent="0.2">
      <c r="B34" s="20" t="s">
        <v>83</v>
      </c>
      <c r="C34" s="19" t="s">
        <v>62</v>
      </c>
      <c r="D34" s="25">
        <v>200</v>
      </c>
      <c r="E34" s="25">
        <v>84</v>
      </c>
      <c r="F34" s="25">
        <v>0.6</v>
      </c>
      <c r="G34" s="25">
        <v>0.1</v>
      </c>
      <c r="H34" s="25">
        <v>20</v>
      </c>
      <c r="I34" s="25">
        <v>0</v>
      </c>
      <c r="J34" s="25">
        <v>0.2</v>
      </c>
      <c r="K34" s="25">
        <v>0.4</v>
      </c>
      <c r="L34" s="25">
        <v>20</v>
      </c>
      <c r="M34" s="25">
        <v>19</v>
      </c>
      <c r="N34" s="25">
        <v>14</v>
      </c>
      <c r="O34" s="25">
        <v>0.7</v>
      </c>
      <c r="P34" s="77">
        <v>200</v>
      </c>
      <c r="Q34" s="1">
        <v>84</v>
      </c>
      <c r="R34" s="1">
        <v>0.6</v>
      </c>
      <c r="S34" s="1">
        <v>0.1</v>
      </c>
      <c r="T34" s="34">
        <v>20</v>
      </c>
      <c r="U34" s="21"/>
      <c r="V34" s="25">
        <v>0</v>
      </c>
      <c r="W34" s="25">
        <v>0.2</v>
      </c>
      <c r="X34" s="25">
        <v>0.4</v>
      </c>
      <c r="Y34" s="25">
        <v>20</v>
      </c>
      <c r="Z34" s="25">
        <v>19</v>
      </c>
      <c r="AA34" s="25">
        <v>14</v>
      </c>
      <c r="AB34" s="25">
        <v>0.7</v>
      </c>
    </row>
    <row r="35" spans="2:28" ht="24.75" customHeight="1" x14ac:dyDescent="0.2">
      <c r="B35" s="24" t="s">
        <v>115</v>
      </c>
      <c r="C35" s="19" t="s">
        <v>114</v>
      </c>
      <c r="D35" s="1">
        <v>30</v>
      </c>
      <c r="E35" s="1">
        <v>79</v>
      </c>
      <c r="F35" s="1">
        <v>2</v>
      </c>
      <c r="G35" s="1">
        <v>0.4</v>
      </c>
      <c r="H35" s="1">
        <v>16</v>
      </c>
      <c r="I35" s="1">
        <v>0.03</v>
      </c>
      <c r="J35" s="1">
        <v>0</v>
      </c>
      <c r="K35" s="1">
        <v>0.3</v>
      </c>
      <c r="L35" s="1">
        <v>6.9</v>
      </c>
      <c r="M35" s="1">
        <v>31.8</v>
      </c>
      <c r="N35" s="1">
        <v>8</v>
      </c>
      <c r="O35" s="34">
        <v>0.9</v>
      </c>
      <c r="P35" s="1">
        <v>30</v>
      </c>
      <c r="Q35" s="1">
        <v>79</v>
      </c>
      <c r="R35" s="1">
        <v>2</v>
      </c>
      <c r="S35" s="1">
        <v>0.4</v>
      </c>
      <c r="T35" s="1">
        <v>16</v>
      </c>
      <c r="U35" s="1">
        <v>0.03</v>
      </c>
      <c r="V35" s="1">
        <v>0</v>
      </c>
      <c r="W35" s="1">
        <v>0</v>
      </c>
      <c r="X35" s="1">
        <v>0.3</v>
      </c>
      <c r="Y35" s="1">
        <v>6.9</v>
      </c>
      <c r="Z35" s="1">
        <v>31.8</v>
      </c>
      <c r="AA35" s="34">
        <v>8</v>
      </c>
      <c r="AB35" s="28">
        <v>0.9</v>
      </c>
    </row>
    <row r="36" spans="2:28" ht="18" customHeight="1" x14ac:dyDescent="0.2">
      <c r="B36" s="24" t="s">
        <v>113</v>
      </c>
      <c r="C36" s="19" t="s">
        <v>6</v>
      </c>
      <c r="D36" s="1">
        <v>40</v>
      </c>
      <c r="E36" s="1">
        <v>104</v>
      </c>
      <c r="F36" s="1">
        <v>3</v>
      </c>
      <c r="G36" s="1">
        <v>1.2</v>
      </c>
      <c r="H36" s="1">
        <v>21</v>
      </c>
      <c r="I36" s="1">
        <v>0.04</v>
      </c>
      <c r="J36" s="1">
        <v>0</v>
      </c>
      <c r="K36" s="1">
        <v>0.52</v>
      </c>
      <c r="L36" s="1">
        <v>9.1999999999999993</v>
      </c>
      <c r="M36" s="1">
        <v>34.799999999999997</v>
      </c>
      <c r="N36" s="1">
        <v>13.2</v>
      </c>
      <c r="O36" s="22">
        <v>0.4</v>
      </c>
      <c r="P36" s="21">
        <v>50</v>
      </c>
      <c r="Q36" s="1">
        <v>131</v>
      </c>
      <c r="R36" s="1">
        <v>3.4</v>
      </c>
      <c r="S36" s="1">
        <v>1.5</v>
      </c>
      <c r="T36" s="86">
        <v>26</v>
      </c>
      <c r="U36" s="87"/>
      <c r="V36" s="25">
        <v>0.04</v>
      </c>
      <c r="W36" s="26">
        <v>0</v>
      </c>
      <c r="X36" s="26">
        <v>0.65</v>
      </c>
      <c r="Y36" s="26">
        <v>11</v>
      </c>
      <c r="Z36" s="26">
        <v>42.5</v>
      </c>
      <c r="AA36" s="26">
        <v>16.5</v>
      </c>
      <c r="AB36" s="26">
        <v>0.5</v>
      </c>
    </row>
    <row r="37" spans="2:28" ht="18" customHeight="1" x14ac:dyDescent="0.2">
      <c r="B37" s="24"/>
      <c r="C37" s="7" t="s">
        <v>7</v>
      </c>
      <c r="D37" s="7">
        <f>D31+D32+D33+D35+D36+D34</f>
        <v>720</v>
      </c>
      <c r="E37" s="7">
        <f t="shared" ref="E37:AB37" si="6">E31+E32+E33+E35+E36+E34</f>
        <v>676</v>
      </c>
      <c r="F37" s="7">
        <f t="shared" si="6"/>
        <v>23.400000000000002</v>
      </c>
      <c r="G37" s="7">
        <f t="shared" si="6"/>
        <v>22</v>
      </c>
      <c r="H37" s="7">
        <f t="shared" si="6"/>
        <v>99.2</v>
      </c>
      <c r="I37" s="7">
        <f t="shared" si="6"/>
        <v>0.17</v>
      </c>
      <c r="J37" s="7">
        <f t="shared" si="6"/>
        <v>3.8000000000000003</v>
      </c>
      <c r="K37" s="7">
        <f t="shared" si="6"/>
        <v>4.12</v>
      </c>
      <c r="L37" s="7">
        <f t="shared" si="6"/>
        <v>79.099999999999994</v>
      </c>
      <c r="M37" s="7">
        <f t="shared" si="6"/>
        <v>205.60000000000002</v>
      </c>
      <c r="N37" s="7">
        <f t="shared" si="6"/>
        <v>69.7</v>
      </c>
      <c r="O37" s="7">
        <f t="shared" si="6"/>
        <v>3.5</v>
      </c>
      <c r="P37" s="7">
        <f t="shared" si="6"/>
        <v>810</v>
      </c>
      <c r="Q37" s="7">
        <f t="shared" si="6"/>
        <v>759</v>
      </c>
      <c r="R37" s="7">
        <f t="shared" si="6"/>
        <v>25.4</v>
      </c>
      <c r="S37" s="7">
        <f t="shared" si="6"/>
        <v>24</v>
      </c>
      <c r="T37" s="7">
        <f t="shared" si="6"/>
        <v>111.2</v>
      </c>
      <c r="U37" s="7">
        <f t="shared" si="6"/>
        <v>0.03</v>
      </c>
      <c r="V37" s="7">
        <f t="shared" si="6"/>
        <v>0.14000000000000001</v>
      </c>
      <c r="W37" s="7">
        <f t="shared" si="6"/>
        <v>4.6000000000000005</v>
      </c>
      <c r="X37" s="7">
        <f t="shared" si="6"/>
        <v>4.75</v>
      </c>
      <c r="Y37" s="7">
        <f t="shared" si="6"/>
        <v>88.9</v>
      </c>
      <c r="Z37" s="7">
        <f t="shared" si="6"/>
        <v>243.3</v>
      </c>
      <c r="AA37" s="7">
        <f t="shared" si="6"/>
        <v>79.5</v>
      </c>
      <c r="AB37" s="7">
        <f t="shared" si="6"/>
        <v>4.5999999999999996</v>
      </c>
    </row>
    <row r="38" spans="2:28" ht="18" customHeight="1" x14ac:dyDescent="0.2">
      <c r="B38" s="24"/>
      <c r="C38" s="7" t="s">
        <v>54</v>
      </c>
      <c r="D38" s="7">
        <f t="shared" ref="D38:AB38" si="7">D29+D37</f>
        <v>1260</v>
      </c>
      <c r="E38" s="7">
        <f t="shared" si="7"/>
        <v>1264</v>
      </c>
      <c r="F38" s="7">
        <f t="shared" si="7"/>
        <v>49.7</v>
      </c>
      <c r="G38" s="7">
        <f t="shared" si="7"/>
        <v>51.3</v>
      </c>
      <c r="H38" s="7">
        <f t="shared" si="7"/>
        <v>155.69999999999999</v>
      </c>
      <c r="I38" s="7">
        <f t="shared" si="7"/>
        <v>0.42000000000000004</v>
      </c>
      <c r="J38" s="7">
        <f t="shared" si="7"/>
        <v>23.8</v>
      </c>
      <c r="K38" s="7">
        <f t="shared" si="7"/>
        <v>6.84</v>
      </c>
      <c r="L38" s="7">
        <f t="shared" si="7"/>
        <v>203.1</v>
      </c>
      <c r="M38" s="7">
        <f t="shared" si="7"/>
        <v>504.40000000000003</v>
      </c>
      <c r="N38" s="7">
        <f t="shared" si="7"/>
        <v>143.5</v>
      </c>
      <c r="O38" s="7">
        <f t="shared" si="7"/>
        <v>7.4</v>
      </c>
      <c r="P38" s="7">
        <f t="shared" si="7"/>
        <v>1420</v>
      </c>
      <c r="Q38" s="7">
        <f t="shared" si="7"/>
        <v>1437</v>
      </c>
      <c r="R38" s="7">
        <f t="shared" si="7"/>
        <v>55.099999999999994</v>
      </c>
      <c r="S38" s="7">
        <f t="shared" si="7"/>
        <v>59.6</v>
      </c>
      <c r="T38" s="7">
        <f t="shared" si="7"/>
        <v>176.7</v>
      </c>
      <c r="U38" s="7">
        <f t="shared" si="7"/>
        <v>0.03</v>
      </c>
      <c r="V38" s="7">
        <f t="shared" si="7"/>
        <v>0.39</v>
      </c>
      <c r="W38" s="7">
        <f t="shared" si="7"/>
        <v>25.900000000000002</v>
      </c>
      <c r="X38" s="7">
        <f t="shared" si="7"/>
        <v>7.8</v>
      </c>
      <c r="Y38" s="7">
        <f t="shared" si="7"/>
        <v>232.70000000000002</v>
      </c>
      <c r="Z38" s="7">
        <f t="shared" si="7"/>
        <v>592.79999999999995</v>
      </c>
      <c r="AA38" s="7">
        <f t="shared" si="7"/>
        <v>166.6</v>
      </c>
      <c r="AB38" s="7">
        <f t="shared" si="7"/>
        <v>9.1</v>
      </c>
    </row>
    <row r="39" spans="2:28" ht="18" customHeight="1" x14ac:dyDescent="0.2">
      <c r="B39" s="24"/>
      <c r="C39" s="7" t="s">
        <v>57</v>
      </c>
      <c r="D39" s="7"/>
      <c r="E39" s="7"/>
      <c r="F39" s="7"/>
      <c r="G39" s="7"/>
      <c r="H39" s="35"/>
      <c r="I39" s="35"/>
      <c r="J39" s="7"/>
      <c r="K39" s="7"/>
      <c r="L39" s="7"/>
      <c r="M39" s="7"/>
      <c r="N39" s="7"/>
      <c r="O39" s="31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2:28" ht="18" customHeight="1" x14ac:dyDescent="0.2">
      <c r="B40" s="24"/>
      <c r="C40" s="7" t="s">
        <v>45</v>
      </c>
      <c r="D40" s="1"/>
      <c r="E40" s="1"/>
      <c r="F40" s="1"/>
      <c r="G40" s="1"/>
      <c r="H40" s="2"/>
      <c r="I40" s="35"/>
      <c r="J40" s="1"/>
      <c r="K40" s="1"/>
      <c r="L40" s="1"/>
      <c r="M40" s="1"/>
      <c r="N40" s="1"/>
      <c r="O40" s="34"/>
      <c r="P40" s="32"/>
      <c r="Q40" s="25"/>
      <c r="R40" s="7"/>
      <c r="S40" s="7"/>
      <c r="T40" s="97"/>
      <c r="U40" s="87"/>
      <c r="V40" s="28"/>
      <c r="W40" s="24"/>
      <c r="X40" s="24"/>
      <c r="Y40" s="24"/>
      <c r="Z40" s="24"/>
      <c r="AA40" s="24"/>
      <c r="AB40" s="24"/>
    </row>
    <row r="41" spans="2:28" ht="15.75" customHeight="1" x14ac:dyDescent="0.2">
      <c r="B41" s="24" t="s">
        <v>74</v>
      </c>
      <c r="C41" s="19" t="s">
        <v>75</v>
      </c>
      <c r="D41" s="1">
        <v>180</v>
      </c>
      <c r="E41" s="1">
        <v>167</v>
      </c>
      <c r="F41" s="1">
        <v>5</v>
      </c>
      <c r="G41" s="1">
        <v>6</v>
      </c>
      <c r="H41" s="1">
        <v>24</v>
      </c>
      <c r="I41" s="1">
        <v>0</v>
      </c>
      <c r="J41" s="1">
        <v>1.2</v>
      </c>
      <c r="K41" s="1">
        <v>0.1</v>
      </c>
      <c r="L41" s="1">
        <v>114</v>
      </c>
      <c r="M41" s="1">
        <v>123</v>
      </c>
      <c r="N41" s="1">
        <v>27</v>
      </c>
      <c r="O41" s="22">
        <v>0.3</v>
      </c>
      <c r="P41" s="21">
        <v>200</v>
      </c>
      <c r="Q41" s="1">
        <v>186</v>
      </c>
      <c r="R41" s="1">
        <v>5.5</v>
      </c>
      <c r="S41" s="1">
        <v>7</v>
      </c>
      <c r="T41" s="86">
        <v>27</v>
      </c>
      <c r="U41" s="87"/>
      <c r="V41" s="25">
        <v>0.1</v>
      </c>
      <c r="W41" s="26">
        <v>1.3</v>
      </c>
      <c r="X41" s="26">
        <v>0.1</v>
      </c>
      <c r="Y41" s="26">
        <v>127</v>
      </c>
      <c r="Z41" s="26">
        <v>137</v>
      </c>
      <c r="AA41" s="26">
        <v>30</v>
      </c>
      <c r="AB41" s="26">
        <v>0.4</v>
      </c>
    </row>
    <row r="42" spans="2:28" ht="18" customHeight="1" x14ac:dyDescent="0.2">
      <c r="B42" s="26" t="s">
        <v>87</v>
      </c>
      <c r="C42" s="19" t="s">
        <v>8</v>
      </c>
      <c r="D42" s="36">
        <v>200</v>
      </c>
      <c r="E42" s="36">
        <v>94</v>
      </c>
      <c r="F42" s="36">
        <v>3.3</v>
      </c>
      <c r="G42" s="36">
        <v>2.9</v>
      </c>
      <c r="H42" s="36">
        <v>13.8</v>
      </c>
      <c r="I42" s="36">
        <v>0.1</v>
      </c>
      <c r="J42" s="36">
        <v>0.7</v>
      </c>
      <c r="K42" s="36">
        <v>0</v>
      </c>
      <c r="L42" s="36">
        <v>111</v>
      </c>
      <c r="M42" s="36">
        <v>91</v>
      </c>
      <c r="N42" s="36">
        <v>22</v>
      </c>
      <c r="O42" s="37">
        <v>0.6</v>
      </c>
      <c r="P42" s="36">
        <v>200</v>
      </c>
      <c r="Q42" s="36">
        <v>94</v>
      </c>
      <c r="R42" s="36">
        <v>3.3</v>
      </c>
      <c r="S42" s="36">
        <v>2.9</v>
      </c>
      <c r="T42" s="36">
        <v>13.8</v>
      </c>
      <c r="U42" s="36">
        <v>0.03</v>
      </c>
      <c r="V42" s="36">
        <v>0.1</v>
      </c>
      <c r="W42" s="36">
        <v>0.7</v>
      </c>
      <c r="X42" s="36">
        <v>0</v>
      </c>
      <c r="Y42" s="36">
        <v>111</v>
      </c>
      <c r="Z42" s="36">
        <v>91</v>
      </c>
      <c r="AA42" s="36">
        <v>22</v>
      </c>
      <c r="AB42" s="38">
        <v>0.6</v>
      </c>
    </row>
    <row r="43" spans="2:28" ht="18" customHeight="1" x14ac:dyDescent="0.2">
      <c r="B43" s="24" t="s">
        <v>113</v>
      </c>
      <c r="C43" s="19" t="s">
        <v>6</v>
      </c>
      <c r="D43" s="1">
        <v>40</v>
      </c>
      <c r="E43" s="1">
        <v>104</v>
      </c>
      <c r="F43" s="1">
        <v>3</v>
      </c>
      <c r="G43" s="1">
        <v>1.2</v>
      </c>
      <c r="H43" s="1">
        <v>21</v>
      </c>
      <c r="I43" s="1">
        <v>0.04</v>
      </c>
      <c r="J43" s="1">
        <v>0</v>
      </c>
      <c r="K43" s="1">
        <v>0.52</v>
      </c>
      <c r="L43" s="1">
        <v>9.1999999999999993</v>
      </c>
      <c r="M43" s="1">
        <v>34.799999999999997</v>
      </c>
      <c r="N43" s="1">
        <v>13.2</v>
      </c>
      <c r="O43" s="22">
        <v>0.4</v>
      </c>
      <c r="P43" s="21">
        <v>50</v>
      </c>
      <c r="Q43" s="1">
        <v>131</v>
      </c>
      <c r="R43" s="1">
        <v>3.4</v>
      </c>
      <c r="S43" s="1">
        <v>1.5</v>
      </c>
      <c r="T43" s="86">
        <v>26</v>
      </c>
      <c r="U43" s="87"/>
      <c r="V43" s="25">
        <v>0.04</v>
      </c>
      <c r="W43" s="26">
        <v>0</v>
      </c>
      <c r="X43" s="26">
        <v>0.65</v>
      </c>
      <c r="Y43" s="26">
        <v>11</v>
      </c>
      <c r="Z43" s="26">
        <v>42.5</v>
      </c>
      <c r="AA43" s="26">
        <v>16.5</v>
      </c>
      <c r="AB43" s="26">
        <v>0.5</v>
      </c>
    </row>
    <row r="44" spans="2:28" ht="31.5" customHeight="1" x14ac:dyDescent="0.2">
      <c r="B44" s="62" t="s">
        <v>121</v>
      </c>
      <c r="C44" s="63" t="s">
        <v>122</v>
      </c>
      <c r="D44" s="36">
        <v>15</v>
      </c>
      <c r="E44" s="36">
        <v>54</v>
      </c>
      <c r="F44" s="36">
        <v>3.5</v>
      </c>
      <c r="G44" s="36">
        <v>4.4000000000000004</v>
      </c>
      <c r="H44" s="36">
        <v>0</v>
      </c>
      <c r="I44" s="1">
        <v>0.1</v>
      </c>
      <c r="J44" s="36">
        <v>0.1</v>
      </c>
      <c r="K44" s="36">
        <v>7.0000000000000007E-2</v>
      </c>
      <c r="L44" s="36">
        <v>132</v>
      </c>
      <c r="M44" s="36">
        <v>75</v>
      </c>
      <c r="N44" s="36">
        <v>5.7</v>
      </c>
      <c r="O44" s="37">
        <v>0.1</v>
      </c>
      <c r="P44" s="80">
        <v>20</v>
      </c>
      <c r="Q44" s="36">
        <v>72</v>
      </c>
      <c r="R44" s="36">
        <v>4.5999999999999996</v>
      </c>
      <c r="S44" s="36">
        <v>5.9</v>
      </c>
      <c r="T44" s="36">
        <v>0</v>
      </c>
      <c r="U44" s="36"/>
      <c r="V44" s="1">
        <v>0.1</v>
      </c>
      <c r="W44" s="36">
        <v>0.14000000000000001</v>
      </c>
      <c r="X44" s="81">
        <v>0.1</v>
      </c>
      <c r="Y44" s="82">
        <v>176</v>
      </c>
      <c r="Z44" s="83">
        <v>85</v>
      </c>
      <c r="AA44" s="84">
        <v>7</v>
      </c>
      <c r="AB44" s="85">
        <v>0.2</v>
      </c>
    </row>
    <row r="45" spans="2:28" ht="18" customHeight="1" x14ac:dyDescent="0.2">
      <c r="B45" s="24" t="s">
        <v>35</v>
      </c>
      <c r="C45" s="19" t="s">
        <v>36</v>
      </c>
      <c r="D45" s="1">
        <v>110</v>
      </c>
      <c r="E45" s="1">
        <v>129</v>
      </c>
      <c r="F45" s="1">
        <v>4.9000000000000004</v>
      </c>
      <c r="G45" s="1">
        <v>2.8</v>
      </c>
      <c r="H45" s="1">
        <v>11.8</v>
      </c>
      <c r="I45" s="1">
        <v>0.03</v>
      </c>
      <c r="J45" s="1">
        <v>0.5</v>
      </c>
      <c r="K45" s="1">
        <v>0</v>
      </c>
      <c r="L45" s="1">
        <v>107</v>
      </c>
      <c r="M45" s="1">
        <v>84</v>
      </c>
      <c r="N45" s="1">
        <v>13</v>
      </c>
      <c r="O45" s="22">
        <v>0.1</v>
      </c>
      <c r="P45" s="1">
        <v>110</v>
      </c>
      <c r="Q45" s="1">
        <v>129</v>
      </c>
      <c r="R45" s="1">
        <v>4.9000000000000004</v>
      </c>
      <c r="S45" s="1">
        <v>2.8</v>
      </c>
      <c r="T45" s="1">
        <v>11.8</v>
      </c>
      <c r="U45" s="1"/>
      <c r="V45" s="1">
        <v>0.03</v>
      </c>
      <c r="W45" s="1">
        <v>0.5</v>
      </c>
      <c r="X45" s="1">
        <v>0</v>
      </c>
      <c r="Y45" s="1">
        <v>107</v>
      </c>
      <c r="Z45" s="1">
        <v>84</v>
      </c>
      <c r="AA45" s="22">
        <v>13</v>
      </c>
      <c r="AB45" s="26">
        <v>0.1</v>
      </c>
    </row>
    <row r="46" spans="2:28" ht="18" customHeight="1" x14ac:dyDescent="0.2">
      <c r="B46" s="24"/>
      <c r="C46" s="7" t="s">
        <v>7</v>
      </c>
      <c r="D46" s="7">
        <f t="shared" ref="D46:T46" si="8">SUM(D41:D45)</f>
        <v>545</v>
      </c>
      <c r="E46" s="7">
        <f>SUM(E41:E45)</f>
        <v>548</v>
      </c>
      <c r="F46" s="7">
        <f>SUM(F41:F45)</f>
        <v>19.700000000000003</v>
      </c>
      <c r="G46" s="7">
        <f t="shared" si="8"/>
        <v>17.3</v>
      </c>
      <c r="H46" s="7">
        <f t="shared" si="8"/>
        <v>70.599999999999994</v>
      </c>
      <c r="I46" s="7">
        <f t="shared" si="8"/>
        <v>0.27</v>
      </c>
      <c r="J46" s="7">
        <f t="shared" si="8"/>
        <v>2.5</v>
      </c>
      <c r="K46" s="7">
        <f t="shared" si="8"/>
        <v>0.69</v>
      </c>
      <c r="L46" s="7">
        <f t="shared" si="8"/>
        <v>473.2</v>
      </c>
      <c r="M46" s="7">
        <f t="shared" si="8"/>
        <v>407.8</v>
      </c>
      <c r="N46" s="7">
        <f t="shared" si="8"/>
        <v>80.900000000000006</v>
      </c>
      <c r="O46" s="9">
        <f t="shared" si="8"/>
        <v>1.5</v>
      </c>
      <c r="P46" s="9">
        <f t="shared" si="8"/>
        <v>580</v>
      </c>
      <c r="Q46" s="7">
        <f t="shared" si="8"/>
        <v>612</v>
      </c>
      <c r="R46" s="7">
        <f t="shared" si="8"/>
        <v>21.700000000000003</v>
      </c>
      <c r="S46" s="7">
        <f t="shared" si="8"/>
        <v>20.100000000000001</v>
      </c>
      <c r="T46" s="97">
        <f t="shared" si="8"/>
        <v>78.599999999999994</v>
      </c>
      <c r="U46" s="102"/>
      <c r="V46" s="32">
        <f t="shared" ref="V46:AB46" si="9">SUM(V41:V45)</f>
        <v>0.37</v>
      </c>
      <c r="W46" s="39">
        <f t="shared" si="9"/>
        <v>2.64</v>
      </c>
      <c r="X46" s="39">
        <f t="shared" si="9"/>
        <v>0.85</v>
      </c>
      <c r="Y46" s="39">
        <f t="shared" si="9"/>
        <v>532</v>
      </c>
      <c r="Z46" s="39">
        <f t="shared" si="9"/>
        <v>439.5</v>
      </c>
      <c r="AA46" s="39">
        <f t="shared" si="9"/>
        <v>88.5</v>
      </c>
      <c r="AB46" s="39">
        <f t="shared" si="9"/>
        <v>1.8</v>
      </c>
    </row>
    <row r="47" spans="2:28" ht="18" customHeight="1" x14ac:dyDescent="0.2">
      <c r="B47" s="24"/>
      <c r="C47" s="7" t="s">
        <v>52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9"/>
      <c r="P47" s="70"/>
      <c r="Q47" s="7"/>
      <c r="R47" s="7"/>
      <c r="S47" s="7"/>
      <c r="T47" s="7"/>
      <c r="U47" s="10"/>
      <c r="V47" s="32"/>
      <c r="W47" s="39"/>
      <c r="X47" s="39"/>
      <c r="Y47" s="39"/>
      <c r="Z47" s="39"/>
      <c r="AA47" s="39"/>
      <c r="AB47" s="39"/>
    </row>
    <row r="48" spans="2:28" ht="24.75" customHeight="1" x14ac:dyDescent="0.2">
      <c r="B48" s="24" t="s">
        <v>85</v>
      </c>
      <c r="C48" s="19" t="s">
        <v>86</v>
      </c>
      <c r="D48" s="1">
        <v>208</v>
      </c>
      <c r="E48" s="1">
        <v>74</v>
      </c>
      <c r="F48" s="1">
        <v>2</v>
      </c>
      <c r="G48" s="1">
        <v>5</v>
      </c>
      <c r="H48" s="1">
        <v>6</v>
      </c>
      <c r="I48" s="1">
        <v>0</v>
      </c>
      <c r="J48" s="1">
        <v>7</v>
      </c>
      <c r="K48" s="1">
        <v>2</v>
      </c>
      <c r="L48" s="1">
        <v>36</v>
      </c>
      <c r="M48" s="1">
        <v>44</v>
      </c>
      <c r="N48" s="1">
        <v>20</v>
      </c>
      <c r="O48" s="22">
        <v>1</v>
      </c>
      <c r="P48" s="71">
        <v>260</v>
      </c>
      <c r="Q48" s="1">
        <v>91</v>
      </c>
      <c r="R48" s="1">
        <v>2</v>
      </c>
      <c r="S48" s="1">
        <v>6</v>
      </c>
      <c r="T48" s="1">
        <v>7</v>
      </c>
      <c r="U48" s="24"/>
      <c r="V48" s="25">
        <v>0</v>
      </c>
      <c r="W48" s="26">
        <v>8</v>
      </c>
      <c r="X48" s="26">
        <v>2</v>
      </c>
      <c r="Y48" s="26">
        <v>45</v>
      </c>
      <c r="Z48" s="26">
        <v>54</v>
      </c>
      <c r="AA48" s="26">
        <v>24</v>
      </c>
      <c r="AB48" s="26">
        <v>1</v>
      </c>
    </row>
    <row r="49" spans="2:28" ht="18.75" customHeight="1" x14ac:dyDescent="0.2">
      <c r="B49" s="24" t="s">
        <v>82</v>
      </c>
      <c r="C49" s="19" t="s">
        <v>56</v>
      </c>
      <c r="D49" s="1">
        <v>150</v>
      </c>
      <c r="E49" s="1">
        <v>219</v>
      </c>
      <c r="F49" s="1">
        <v>3.7</v>
      </c>
      <c r="G49" s="1">
        <v>5.4</v>
      </c>
      <c r="H49" s="2">
        <v>39</v>
      </c>
      <c r="I49" s="2">
        <v>0</v>
      </c>
      <c r="J49" s="1">
        <v>0</v>
      </c>
      <c r="K49" s="1">
        <v>0.2</v>
      </c>
      <c r="L49" s="1">
        <v>17</v>
      </c>
      <c r="M49" s="1">
        <v>83</v>
      </c>
      <c r="N49" s="1">
        <v>27</v>
      </c>
      <c r="O49" s="34">
        <v>0.1</v>
      </c>
      <c r="P49" s="34">
        <v>180</v>
      </c>
      <c r="Q49" s="1">
        <v>263</v>
      </c>
      <c r="R49" s="1">
        <v>4.4000000000000004</v>
      </c>
      <c r="S49" s="1">
        <v>6.5</v>
      </c>
      <c r="T49" s="34">
        <v>46</v>
      </c>
      <c r="U49" s="21"/>
      <c r="V49" s="25">
        <v>0</v>
      </c>
      <c r="W49" s="26">
        <v>0</v>
      </c>
      <c r="X49" s="26">
        <v>0.3</v>
      </c>
      <c r="Y49" s="26">
        <v>23</v>
      </c>
      <c r="Z49" s="26">
        <v>112</v>
      </c>
      <c r="AA49" s="26">
        <v>3.6</v>
      </c>
      <c r="AB49" s="26">
        <v>0.1</v>
      </c>
    </row>
    <row r="50" spans="2:28" ht="18.75" customHeight="1" x14ac:dyDescent="0.2">
      <c r="B50" s="24" t="s">
        <v>127</v>
      </c>
      <c r="C50" s="19" t="s">
        <v>128</v>
      </c>
      <c r="D50" s="1">
        <v>90</v>
      </c>
      <c r="E50" s="1">
        <v>183</v>
      </c>
      <c r="F50" s="1">
        <v>14</v>
      </c>
      <c r="G50" s="1">
        <v>13</v>
      </c>
      <c r="H50" s="2">
        <v>4</v>
      </c>
      <c r="I50" s="2">
        <v>0.1</v>
      </c>
      <c r="J50" s="1">
        <v>1.2</v>
      </c>
      <c r="K50" s="1">
        <v>4</v>
      </c>
      <c r="L50" s="1">
        <v>34</v>
      </c>
      <c r="M50" s="1">
        <v>168</v>
      </c>
      <c r="N50" s="1">
        <v>34</v>
      </c>
      <c r="O50" s="34">
        <v>0.7</v>
      </c>
      <c r="P50" s="34">
        <v>100</v>
      </c>
      <c r="Q50" s="1">
        <v>212</v>
      </c>
      <c r="R50" s="1">
        <v>17</v>
      </c>
      <c r="S50" s="1">
        <v>15</v>
      </c>
      <c r="T50" s="34">
        <v>5</v>
      </c>
      <c r="U50" s="21"/>
      <c r="V50" s="25">
        <v>0.1</v>
      </c>
      <c r="W50" s="26">
        <v>1.6</v>
      </c>
      <c r="X50" s="26">
        <v>5</v>
      </c>
      <c r="Y50" s="26">
        <v>43</v>
      </c>
      <c r="Z50" s="26">
        <v>189</v>
      </c>
      <c r="AA50" s="26">
        <v>43</v>
      </c>
      <c r="AB50" s="26">
        <v>0.8</v>
      </c>
    </row>
    <row r="51" spans="2:28" ht="18" customHeight="1" x14ac:dyDescent="0.2">
      <c r="B51" s="24" t="s">
        <v>113</v>
      </c>
      <c r="C51" s="19" t="s">
        <v>6</v>
      </c>
      <c r="D51" s="1">
        <v>40</v>
      </c>
      <c r="E51" s="1">
        <v>104</v>
      </c>
      <c r="F51" s="1">
        <v>3</v>
      </c>
      <c r="G51" s="1">
        <v>1.2</v>
      </c>
      <c r="H51" s="1">
        <v>21</v>
      </c>
      <c r="I51" s="1">
        <v>0.04</v>
      </c>
      <c r="J51" s="1">
        <v>0</v>
      </c>
      <c r="K51" s="1">
        <v>0.52</v>
      </c>
      <c r="L51" s="1">
        <v>9.1999999999999993</v>
      </c>
      <c r="M51" s="1">
        <v>34.799999999999997</v>
      </c>
      <c r="N51" s="1">
        <v>13.2</v>
      </c>
      <c r="O51" s="22">
        <v>0.4</v>
      </c>
      <c r="P51" s="21">
        <v>50</v>
      </c>
      <c r="Q51" s="1">
        <v>131</v>
      </c>
      <c r="R51" s="1">
        <v>3.4</v>
      </c>
      <c r="S51" s="1">
        <v>1.5</v>
      </c>
      <c r="T51" s="122">
        <v>26</v>
      </c>
      <c r="U51" s="123"/>
      <c r="V51" s="25">
        <v>0.04</v>
      </c>
      <c r="W51" s="26">
        <v>0</v>
      </c>
      <c r="X51" s="26">
        <v>0.65</v>
      </c>
      <c r="Y51" s="26">
        <v>11</v>
      </c>
      <c r="Z51" s="26">
        <v>42.5</v>
      </c>
      <c r="AA51" s="26">
        <v>16.5</v>
      </c>
      <c r="AB51" s="26">
        <v>0.5</v>
      </c>
    </row>
    <row r="52" spans="2:28" ht="24.75" customHeight="1" x14ac:dyDescent="0.2">
      <c r="B52" s="24" t="s">
        <v>115</v>
      </c>
      <c r="C52" s="19" t="s">
        <v>114</v>
      </c>
      <c r="D52" s="1">
        <v>30</v>
      </c>
      <c r="E52" s="1">
        <v>79</v>
      </c>
      <c r="F52" s="1">
        <v>2</v>
      </c>
      <c r="G52" s="1">
        <v>0.4</v>
      </c>
      <c r="H52" s="1">
        <v>16</v>
      </c>
      <c r="I52" s="1">
        <v>0.03</v>
      </c>
      <c r="J52" s="1">
        <v>0</v>
      </c>
      <c r="K52" s="1">
        <v>0.3</v>
      </c>
      <c r="L52" s="1">
        <v>6.9</v>
      </c>
      <c r="M52" s="1">
        <v>31.8</v>
      </c>
      <c r="N52" s="1">
        <v>8</v>
      </c>
      <c r="O52" s="34">
        <v>0.9</v>
      </c>
      <c r="P52" s="1">
        <v>30</v>
      </c>
      <c r="Q52" s="1">
        <v>79</v>
      </c>
      <c r="R52" s="1">
        <v>2</v>
      </c>
      <c r="S52" s="1">
        <v>0.4</v>
      </c>
      <c r="T52" s="1">
        <v>16</v>
      </c>
      <c r="U52" s="1">
        <v>0.03</v>
      </c>
      <c r="V52" s="1">
        <v>0</v>
      </c>
      <c r="W52" s="1">
        <v>0</v>
      </c>
      <c r="X52" s="1">
        <v>0.3</v>
      </c>
      <c r="Y52" s="1">
        <v>6.9</v>
      </c>
      <c r="Z52" s="1">
        <v>31.8</v>
      </c>
      <c r="AA52" s="34">
        <v>8</v>
      </c>
      <c r="AB52" s="25">
        <v>0.9</v>
      </c>
    </row>
    <row r="53" spans="2:28" ht="18" customHeight="1" x14ac:dyDescent="0.2">
      <c r="B53" s="24" t="s">
        <v>108</v>
      </c>
      <c r="C53" s="19" t="s">
        <v>109</v>
      </c>
      <c r="D53" s="1">
        <v>60</v>
      </c>
      <c r="E53" s="1">
        <v>43</v>
      </c>
      <c r="F53" s="1">
        <v>1.4</v>
      </c>
      <c r="G53" s="1">
        <v>2.2000000000000002</v>
      </c>
      <c r="H53" s="1">
        <v>5.0999999999999996</v>
      </c>
      <c r="I53" s="1">
        <v>0</v>
      </c>
      <c r="J53" s="1">
        <v>4</v>
      </c>
      <c r="K53" s="1">
        <v>0.6</v>
      </c>
      <c r="L53" s="1">
        <v>17</v>
      </c>
      <c r="M53" s="1">
        <v>25</v>
      </c>
      <c r="N53" s="1">
        <v>13</v>
      </c>
      <c r="O53" s="34">
        <v>0.7</v>
      </c>
      <c r="P53" s="1">
        <v>60</v>
      </c>
      <c r="Q53" s="1">
        <v>43</v>
      </c>
      <c r="R53" s="1">
        <v>1.4</v>
      </c>
      <c r="S53" s="1">
        <v>2.2000000000000002</v>
      </c>
      <c r="T53" s="1">
        <v>5.0999999999999996</v>
      </c>
      <c r="U53" s="24"/>
      <c r="V53" s="25">
        <v>0</v>
      </c>
      <c r="W53" s="26">
        <v>4</v>
      </c>
      <c r="X53" s="26">
        <v>0.6</v>
      </c>
      <c r="Y53" s="26">
        <v>17</v>
      </c>
      <c r="Z53" s="26">
        <v>25</v>
      </c>
      <c r="AA53" s="64">
        <v>13</v>
      </c>
      <c r="AB53" s="26">
        <v>0.7</v>
      </c>
    </row>
    <row r="54" spans="2:28" ht="18" customHeight="1" x14ac:dyDescent="0.2">
      <c r="B54" s="24" t="s">
        <v>84</v>
      </c>
      <c r="C54" s="19" t="s">
        <v>33</v>
      </c>
      <c r="D54" s="1">
        <v>200</v>
      </c>
      <c r="E54" s="1">
        <v>86</v>
      </c>
      <c r="F54" s="1">
        <v>1</v>
      </c>
      <c r="G54" s="1">
        <v>0.2</v>
      </c>
      <c r="H54" s="2">
        <v>20</v>
      </c>
      <c r="I54" s="2">
        <v>0</v>
      </c>
      <c r="J54" s="1">
        <v>4</v>
      </c>
      <c r="K54" s="1">
        <v>0.2</v>
      </c>
      <c r="L54" s="1">
        <v>14</v>
      </c>
      <c r="M54" s="1">
        <v>14</v>
      </c>
      <c r="N54" s="1">
        <v>8</v>
      </c>
      <c r="O54" s="34">
        <v>0.8</v>
      </c>
      <c r="P54" s="34">
        <v>200</v>
      </c>
      <c r="Q54" s="1">
        <v>86</v>
      </c>
      <c r="R54" s="1">
        <v>1</v>
      </c>
      <c r="S54" s="1">
        <v>0.2</v>
      </c>
      <c r="T54" s="34">
        <v>20</v>
      </c>
      <c r="U54" s="21"/>
      <c r="V54" s="25">
        <v>0</v>
      </c>
      <c r="W54" s="26">
        <v>4</v>
      </c>
      <c r="X54" s="26">
        <v>0.2</v>
      </c>
      <c r="Y54" s="26">
        <v>14</v>
      </c>
      <c r="Z54" s="26">
        <v>14</v>
      </c>
      <c r="AA54" s="26">
        <v>8</v>
      </c>
      <c r="AB54" s="26">
        <v>0.8</v>
      </c>
    </row>
    <row r="55" spans="2:28" ht="17.25" customHeight="1" x14ac:dyDescent="0.2">
      <c r="B55" s="24"/>
      <c r="C55" s="7" t="s">
        <v>118</v>
      </c>
      <c r="D55" s="7">
        <f>D48+D49+D50+D51+D52+D54</f>
        <v>718</v>
      </c>
      <c r="E55" s="7">
        <f t="shared" ref="E55:P55" si="10">E48+E49+E50+E51+E52+E54</f>
        <v>745</v>
      </c>
      <c r="F55" s="7">
        <f t="shared" si="10"/>
        <v>25.7</v>
      </c>
      <c r="G55" s="7">
        <f t="shared" si="10"/>
        <v>25.199999999999996</v>
      </c>
      <c r="H55" s="7">
        <f t="shared" si="10"/>
        <v>106</v>
      </c>
      <c r="I55" s="7">
        <f t="shared" si="10"/>
        <v>0.17</v>
      </c>
      <c r="J55" s="7">
        <f t="shared" si="10"/>
        <v>12.2</v>
      </c>
      <c r="K55" s="7">
        <f t="shared" si="10"/>
        <v>7.2200000000000006</v>
      </c>
      <c r="L55" s="7">
        <f t="shared" si="10"/>
        <v>117.10000000000001</v>
      </c>
      <c r="M55" s="7">
        <f t="shared" si="10"/>
        <v>375.6</v>
      </c>
      <c r="N55" s="7">
        <f t="shared" si="10"/>
        <v>110.2</v>
      </c>
      <c r="O55" s="7">
        <f t="shared" si="10"/>
        <v>3.9000000000000004</v>
      </c>
      <c r="P55" s="7">
        <f t="shared" si="10"/>
        <v>820</v>
      </c>
      <c r="Q55" s="7">
        <f t="shared" ref="Q55:AB55" si="11">Q48+Q49+Q50+Q51+Q52+Q54</f>
        <v>862</v>
      </c>
      <c r="R55" s="7">
        <f t="shared" si="11"/>
        <v>29.799999999999997</v>
      </c>
      <c r="S55" s="7">
        <f t="shared" si="11"/>
        <v>29.599999999999998</v>
      </c>
      <c r="T55" s="7">
        <f t="shared" si="11"/>
        <v>120</v>
      </c>
      <c r="U55" s="7">
        <f t="shared" si="11"/>
        <v>0.03</v>
      </c>
      <c r="V55" s="7">
        <f t="shared" si="11"/>
        <v>0.14000000000000001</v>
      </c>
      <c r="W55" s="7">
        <f t="shared" si="11"/>
        <v>13.6</v>
      </c>
      <c r="X55" s="7">
        <f t="shared" si="11"/>
        <v>8.4499999999999993</v>
      </c>
      <c r="Y55" s="7">
        <f t="shared" si="11"/>
        <v>142.9</v>
      </c>
      <c r="Z55" s="7">
        <f t="shared" si="11"/>
        <v>443.3</v>
      </c>
      <c r="AA55" s="7">
        <f t="shared" si="11"/>
        <v>103.1</v>
      </c>
      <c r="AB55" s="7">
        <f t="shared" si="11"/>
        <v>4.1000000000000005</v>
      </c>
    </row>
    <row r="56" spans="2:28" ht="18" customHeight="1" x14ac:dyDescent="0.2">
      <c r="B56" s="24"/>
      <c r="C56" s="7" t="s">
        <v>54</v>
      </c>
      <c r="D56" s="7">
        <f t="shared" ref="D56:AB56" si="12">D46+D55</f>
        <v>1263</v>
      </c>
      <c r="E56" s="7">
        <f t="shared" si="12"/>
        <v>1293</v>
      </c>
      <c r="F56" s="7">
        <f t="shared" si="12"/>
        <v>45.400000000000006</v>
      </c>
      <c r="G56" s="7">
        <f t="shared" si="12"/>
        <v>42.5</v>
      </c>
      <c r="H56" s="7">
        <f t="shared" si="12"/>
        <v>176.6</v>
      </c>
      <c r="I56" s="7">
        <f t="shared" si="12"/>
        <v>0.44000000000000006</v>
      </c>
      <c r="J56" s="7">
        <f t="shared" si="12"/>
        <v>14.7</v>
      </c>
      <c r="K56" s="7">
        <f t="shared" si="12"/>
        <v>7.91</v>
      </c>
      <c r="L56" s="7">
        <f t="shared" si="12"/>
        <v>590.29999999999995</v>
      </c>
      <c r="M56" s="7">
        <f t="shared" si="12"/>
        <v>783.40000000000009</v>
      </c>
      <c r="N56" s="7">
        <f t="shared" si="12"/>
        <v>191.10000000000002</v>
      </c>
      <c r="O56" s="7">
        <f t="shared" si="12"/>
        <v>5.4</v>
      </c>
      <c r="P56" s="7">
        <f t="shared" si="12"/>
        <v>1400</v>
      </c>
      <c r="Q56" s="7">
        <f t="shared" si="12"/>
        <v>1474</v>
      </c>
      <c r="R56" s="7">
        <f t="shared" si="12"/>
        <v>51.5</v>
      </c>
      <c r="S56" s="7">
        <f t="shared" si="12"/>
        <v>49.7</v>
      </c>
      <c r="T56" s="7">
        <f t="shared" si="12"/>
        <v>198.6</v>
      </c>
      <c r="U56" s="7">
        <f t="shared" si="12"/>
        <v>0.03</v>
      </c>
      <c r="V56" s="7">
        <f t="shared" si="12"/>
        <v>0.51</v>
      </c>
      <c r="W56" s="7">
        <f t="shared" si="12"/>
        <v>16.239999999999998</v>
      </c>
      <c r="X56" s="7">
        <f t="shared" si="12"/>
        <v>9.2999999999999989</v>
      </c>
      <c r="Y56" s="7">
        <f t="shared" si="12"/>
        <v>674.9</v>
      </c>
      <c r="Z56" s="7">
        <f t="shared" si="12"/>
        <v>882.8</v>
      </c>
      <c r="AA56" s="7">
        <f t="shared" si="12"/>
        <v>191.6</v>
      </c>
      <c r="AB56" s="7">
        <f t="shared" si="12"/>
        <v>5.9</v>
      </c>
    </row>
    <row r="57" spans="2:28" ht="18" customHeight="1" x14ac:dyDescent="0.2">
      <c r="B57" s="24"/>
      <c r="C57" s="7" t="s">
        <v>29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31"/>
      <c r="P57" s="29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2:28" ht="18" customHeight="1" x14ac:dyDescent="0.2">
      <c r="B58" s="10"/>
      <c r="C58" s="7" t="s">
        <v>45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9"/>
      <c r="P58" s="29"/>
      <c r="Q58" s="7"/>
      <c r="R58" s="7"/>
      <c r="S58" s="7"/>
      <c r="T58" s="97"/>
      <c r="U58" s="102"/>
      <c r="V58" s="32"/>
      <c r="W58" s="39"/>
      <c r="X58" s="39"/>
      <c r="Y58" s="39"/>
      <c r="Z58" s="39"/>
      <c r="AA58" s="39"/>
      <c r="AB58" s="39"/>
    </row>
    <row r="59" spans="2:28" ht="18" customHeight="1" x14ac:dyDescent="0.2">
      <c r="B59" s="10"/>
      <c r="C59" s="7" t="s">
        <v>135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31"/>
      <c r="P59" s="29"/>
      <c r="Q59" s="7"/>
      <c r="R59" s="7"/>
      <c r="S59" s="7"/>
      <c r="T59" s="31"/>
      <c r="U59" s="13"/>
      <c r="V59" s="32"/>
      <c r="W59" s="39"/>
      <c r="X59" s="39"/>
      <c r="Y59" s="39"/>
      <c r="Z59" s="39"/>
      <c r="AA59" s="39"/>
      <c r="AB59" s="39"/>
    </row>
    <row r="60" spans="2:28" ht="18" customHeight="1" x14ac:dyDescent="0.2">
      <c r="B60" s="24" t="s">
        <v>51</v>
      </c>
      <c r="C60" s="19" t="s">
        <v>55</v>
      </c>
      <c r="D60" s="1">
        <v>60</v>
      </c>
      <c r="E60" s="1">
        <v>43</v>
      </c>
      <c r="F60" s="1">
        <v>1.4</v>
      </c>
      <c r="G60" s="1">
        <v>2.2000000000000002</v>
      </c>
      <c r="H60" s="1">
        <v>5.0999999999999996</v>
      </c>
      <c r="I60" s="1">
        <v>0</v>
      </c>
      <c r="J60" s="1">
        <v>4</v>
      </c>
      <c r="K60" s="1">
        <v>0.6</v>
      </c>
      <c r="L60" s="1">
        <v>17</v>
      </c>
      <c r="M60" s="1">
        <v>25</v>
      </c>
      <c r="N60" s="1">
        <v>13</v>
      </c>
      <c r="O60" s="22">
        <v>0.7</v>
      </c>
      <c r="P60" s="1">
        <v>60</v>
      </c>
      <c r="Q60" s="1">
        <v>43</v>
      </c>
      <c r="R60" s="1">
        <v>1.4</v>
      </c>
      <c r="S60" s="1">
        <v>2.2000000000000002</v>
      </c>
      <c r="T60" s="1">
        <v>5.0999999999999996</v>
      </c>
      <c r="U60" s="1">
        <v>0</v>
      </c>
      <c r="V60" s="1">
        <v>0</v>
      </c>
      <c r="W60" s="1">
        <v>4</v>
      </c>
      <c r="X60" s="1">
        <v>0.6</v>
      </c>
      <c r="Y60" s="1">
        <v>17</v>
      </c>
      <c r="Z60" s="1">
        <v>25</v>
      </c>
      <c r="AA60" s="22">
        <v>13</v>
      </c>
      <c r="AB60" s="26">
        <v>0.7</v>
      </c>
    </row>
    <row r="61" spans="2:28" ht="24.75" customHeight="1" x14ac:dyDescent="0.2">
      <c r="B61" s="20" t="s">
        <v>103</v>
      </c>
      <c r="C61" s="19" t="s">
        <v>66</v>
      </c>
      <c r="D61" s="25">
        <v>200</v>
      </c>
      <c r="E61" s="25">
        <v>280</v>
      </c>
      <c r="F61" s="25">
        <v>12</v>
      </c>
      <c r="G61" s="25">
        <v>10</v>
      </c>
      <c r="H61" s="25">
        <v>35</v>
      </c>
      <c r="I61" s="25">
        <v>0.1</v>
      </c>
      <c r="J61" s="25">
        <v>0.2</v>
      </c>
      <c r="K61" s="25">
        <v>0.8</v>
      </c>
      <c r="L61" s="25">
        <v>202</v>
      </c>
      <c r="M61" s="25">
        <v>161</v>
      </c>
      <c r="N61" s="25">
        <v>19</v>
      </c>
      <c r="O61" s="25">
        <v>1.2</v>
      </c>
      <c r="P61" s="77">
        <v>200</v>
      </c>
      <c r="Q61" s="1">
        <v>280</v>
      </c>
      <c r="R61" s="1">
        <v>12</v>
      </c>
      <c r="S61" s="1">
        <v>10</v>
      </c>
      <c r="T61" s="34">
        <v>35</v>
      </c>
      <c r="U61" s="21"/>
      <c r="V61" s="25">
        <v>0.1</v>
      </c>
      <c r="W61" s="25">
        <v>0.2</v>
      </c>
      <c r="X61" s="25">
        <v>1</v>
      </c>
      <c r="Y61" s="25">
        <v>224</v>
      </c>
      <c r="Z61" s="25">
        <v>179</v>
      </c>
      <c r="AA61" s="25">
        <v>21</v>
      </c>
      <c r="AB61" s="25">
        <v>1.4</v>
      </c>
    </row>
    <row r="62" spans="2:28" ht="18" customHeight="1" x14ac:dyDescent="0.2">
      <c r="B62" s="24" t="s">
        <v>79</v>
      </c>
      <c r="C62" s="19" t="s">
        <v>49</v>
      </c>
      <c r="D62" s="1">
        <v>200</v>
      </c>
      <c r="E62" s="1">
        <v>38</v>
      </c>
      <c r="F62" s="1">
        <v>0.2</v>
      </c>
      <c r="G62" s="1">
        <v>0.1</v>
      </c>
      <c r="H62" s="1">
        <v>9.3000000000000007</v>
      </c>
      <c r="I62" s="1">
        <v>0</v>
      </c>
      <c r="J62" s="1">
        <v>0</v>
      </c>
      <c r="K62" s="1">
        <v>0</v>
      </c>
      <c r="L62" s="1">
        <v>5</v>
      </c>
      <c r="M62" s="1">
        <v>7.7</v>
      </c>
      <c r="N62" s="1">
        <v>4.2</v>
      </c>
      <c r="O62" s="22">
        <v>0.8</v>
      </c>
      <c r="P62" s="21">
        <v>200</v>
      </c>
      <c r="Q62" s="1">
        <v>38</v>
      </c>
      <c r="R62" s="1">
        <v>0.2</v>
      </c>
      <c r="S62" s="1">
        <v>0.1</v>
      </c>
      <c r="T62" s="1">
        <v>9.3000000000000007</v>
      </c>
      <c r="U62" s="24"/>
      <c r="V62" s="25">
        <v>0</v>
      </c>
      <c r="W62" s="26">
        <v>0</v>
      </c>
      <c r="X62" s="26">
        <v>0</v>
      </c>
      <c r="Y62" s="26">
        <v>5</v>
      </c>
      <c r="Z62" s="26">
        <v>7.7</v>
      </c>
      <c r="AA62" s="26">
        <v>4.2</v>
      </c>
      <c r="AB62" s="38">
        <v>0.8</v>
      </c>
    </row>
    <row r="63" spans="2:28" ht="18" customHeight="1" x14ac:dyDescent="0.2">
      <c r="B63" s="24" t="s">
        <v>113</v>
      </c>
      <c r="C63" s="19" t="s">
        <v>6</v>
      </c>
      <c r="D63" s="1">
        <v>40</v>
      </c>
      <c r="E63" s="1">
        <v>104</v>
      </c>
      <c r="F63" s="1">
        <v>3</v>
      </c>
      <c r="G63" s="1">
        <v>1.2</v>
      </c>
      <c r="H63" s="1">
        <v>21</v>
      </c>
      <c r="I63" s="1">
        <v>0.04</v>
      </c>
      <c r="J63" s="1">
        <v>0</v>
      </c>
      <c r="K63" s="1">
        <v>0.52</v>
      </c>
      <c r="L63" s="1">
        <v>9.1999999999999993</v>
      </c>
      <c r="M63" s="1">
        <v>34.799999999999997</v>
      </c>
      <c r="N63" s="1">
        <v>13.2</v>
      </c>
      <c r="O63" s="22">
        <v>0.4</v>
      </c>
      <c r="P63" s="21">
        <v>50</v>
      </c>
      <c r="Q63" s="1">
        <v>131</v>
      </c>
      <c r="R63" s="1">
        <v>3.4</v>
      </c>
      <c r="S63" s="1">
        <v>1.5</v>
      </c>
      <c r="T63" s="86">
        <v>26</v>
      </c>
      <c r="U63" s="87"/>
      <c r="V63" s="25">
        <v>0.04</v>
      </c>
      <c r="W63" s="26">
        <v>0</v>
      </c>
      <c r="X63" s="26">
        <v>0.65</v>
      </c>
      <c r="Y63" s="26">
        <v>11</v>
      </c>
      <c r="Z63" s="26">
        <v>42.5</v>
      </c>
      <c r="AA63" s="26">
        <v>16.5</v>
      </c>
      <c r="AB63" s="26">
        <v>0.5</v>
      </c>
    </row>
    <row r="64" spans="2:28" ht="18" customHeight="1" x14ac:dyDescent="0.2">
      <c r="B64" s="24" t="s">
        <v>78</v>
      </c>
      <c r="C64" s="19" t="s">
        <v>134</v>
      </c>
      <c r="D64" s="1">
        <v>150</v>
      </c>
      <c r="E64" s="1">
        <v>78</v>
      </c>
      <c r="F64" s="1">
        <v>0.7</v>
      </c>
      <c r="G64" s="1">
        <v>0.7</v>
      </c>
      <c r="H64" s="1">
        <v>15</v>
      </c>
      <c r="I64" s="1">
        <v>0</v>
      </c>
      <c r="J64" s="1">
        <v>18</v>
      </c>
      <c r="K64" s="1">
        <v>0.3</v>
      </c>
      <c r="L64" s="1">
        <v>24</v>
      </c>
      <c r="M64" s="1">
        <v>17</v>
      </c>
      <c r="N64" s="1">
        <v>14</v>
      </c>
      <c r="O64" s="34">
        <v>3</v>
      </c>
      <c r="P64" s="1">
        <v>150</v>
      </c>
      <c r="Q64" s="1">
        <v>78</v>
      </c>
      <c r="R64" s="1">
        <v>0.7</v>
      </c>
      <c r="S64" s="1">
        <v>0.7</v>
      </c>
      <c r="T64" s="1">
        <v>15</v>
      </c>
      <c r="U64" s="24"/>
      <c r="V64" s="25">
        <v>0</v>
      </c>
      <c r="W64" s="25">
        <v>18</v>
      </c>
      <c r="X64" s="25">
        <v>0.3</v>
      </c>
      <c r="Y64" s="25">
        <v>24</v>
      </c>
      <c r="Z64" s="25">
        <v>17</v>
      </c>
      <c r="AA64" s="25">
        <v>14</v>
      </c>
      <c r="AB64" s="25">
        <v>3</v>
      </c>
    </row>
    <row r="65" spans="2:28" ht="18" customHeight="1" x14ac:dyDescent="0.2">
      <c r="B65" s="24"/>
      <c r="C65" s="7" t="s">
        <v>7</v>
      </c>
      <c r="D65" s="7">
        <f t="shared" ref="D65:AB65" si="13">SUM(D60:D64)</f>
        <v>650</v>
      </c>
      <c r="E65" s="7">
        <f t="shared" si="13"/>
        <v>543</v>
      </c>
      <c r="F65" s="7">
        <f t="shared" si="13"/>
        <v>17.3</v>
      </c>
      <c r="G65" s="7">
        <f t="shared" si="13"/>
        <v>14.199999999999998</v>
      </c>
      <c r="H65" s="7">
        <f t="shared" si="13"/>
        <v>85.4</v>
      </c>
      <c r="I65" s="7">
        <f t="shared" si="13"/>
        <v>0.14000000000000001</v>
      </c>
      <c r="J65" s="7">
        <f t="shared" si="13"/>
        <v>22.2</v>
      </c>
      <c r="K65" s="7">
        <f t="shared" si="13"/>
        <v>2.2199999999999998</v>
      </c>
      <c r="L65" s="7">
        <f t="shared" si="13"/>
        <v>257.2</v>
      </c>
      <c r="M65" s="7">
        <f t="shared" si="13"/>
        <v>245.5</v>
      </c>
      <c r="N65" s="7">
        <f t="shared" si="13"/>
        <v>63.400000000000006</v>
      </c>
      <c r="O65" s="7">
        <f t="shared" si="13"/>
        <v>6.1</v>
      </c>
      <c r="P65" s="7">
        <f t="shared" si="13"/>
        <v>660</v>
      </c>
      <c r="Q65" s="7">
        <f t="shared" si="13"/>
        <v>570</v>
      </c>
      <c r="R65" s="7">
        <f t="shared" si="13"/>
        <v>17.7</v>
      </c>
      <c r="S65" s="7">
        <f t="shared" si="13"/>
        <v>14.499999999999998</v>
      </c>
      <c r="T65" s="7">
        <f t="shared" si="13"/>
        <v>90.4</v>
      </c>
      <c r="U65" s="7">
        <f t="shared" si="13"/>
        <v>0</v>
      </c>
      <c r="V65" s="7">
        <f t="shared" si="13"/>
        <v>0.14000000000000001</v>
      </c>
      <c r="W65" s="7">
        <f t="shared" si="13"/>
        <v>22.2</v>
      </c>
      <c r="X65" s="7">
        <f t="shared" si="13"/>
        <v>2.5499999999999998</v>
      </c>
      <c r="Y65" s="7">
        <f t="shared" si="13"/>
        <v>281</v>
      </c>
      <c r="Z65" s="7">
        <f t="shared" si="13"/>
        <v>271.2</v>
      </c>
      <c r="AA65" s="7">
        <f t="shared" si="13"/>
        <v>68.7</v>
      </c>
      <c r="AB65" s="7">
        <f t="shared" si="13"/>
        <v>6.3999999999999995</v>
      </c>
    </row>
    <row r="66" spans="2:28" ht="18" customHeight="1" x14ac:dyDescent="0.2">
      <c r="B66" s="24"/>
      <c r="C66" s="7" t="s">
        <v>52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31"/>
      <c r="P66" s="7"/>
      <c r="Q66" s="7"/>
      <c r="R66" s="7"/>
      <c r="S66" s="7"/>
      <c r="T66" s="7"/>
      <c r="U66" s="10"/>
      <c r="V66" s="30"/>
      <c r="W66" s="10"/>
      <c r="X66" s="10"/>
      <c r="Y66" s="10"/>
      <c r="Z66" s="10"/>
      <c r="AA66" s="14"/>
      <c r="AB66" s="10"/>
    </row>
    <row r="67" spans="2:28" ht="27.75" customHeight="1" x14ac:dyDescent="0.2">
      <c r="B67" s="24" t="s">
        <v>92</v>
      </c>
      <c r="C67" s="19" t="s">
        <v>61</v>
      </c>
      <c r="D67" s="1">
        <v>208</v>
      </c>
      <c r="E67" s="1">
        <v>101</v>
      </c>
      <c r="F67" s="1">
        <v>1.8</v>
      </c>
      <c r="G67" s="1">
        <v>5.2</v>
      </c>
      <c r="H67" s="1">
        <v>10</v>
      </c>
      <c r="I67" s="1">
        <v>0.1</v>
      </c>
      <c r="J67" s="1">
        <v>9.1999999999999993</v>
      </c>
      <c r="K67" s="1">
        <v>1</v>
      </c>
      <c r="L67" s="1">
        <v>31.3</v>
      </c>
      <c r="M67" s="1">
        <v>62.8</v>
      </c>
      <c r="N67" s="1">
        <v>26</v>
      </c>
      <c r="O67" s="34">
        <v>1</v>
      </c>
      <c r="P67" s="1">
        <v>260</v>
      </c>
      <c r="Q67" s="1">
        <v>124</v>
      </c>
      <c r="R67" s="1">
        <v>2.2000000000000002</v>
      </c>
      <c r="S67" s="1">
        <v>6.5</v>
      </c>
      <c r="T67" s="1">
        <v>12</v>
      </c>
      <c r="U67" s="24"/>
      <c r="V67" s="28">
        <v>0.1</v>
      </c>
      <c r="W67" s="24">
        <v>11</v>
      </c>
      <c r="X67" s="24">
        <v>1.3</v>
      </c>
      <c r="Y67" s="24">
        <v>38</v>
      </c>
      <c r="Z67" s="24">
        <v>77</v>
      </c>
      <c r="AA67" s="61">
        <v>30.5</v>
      </c>
      <c r="AB67" s="26">
        <v>0.7</v>
      </c>
    </row>
    <row r="68" spans="2:28" ht="18" customHeight="1" x14ac:dyDescent="0.2">
      <c r="B68" s="33" t="s">
        <v>81</v>
      </c>
      <c r="C68" s="19" t="s">
        <v>68</v>
      </c>
      <c r="D68" s="1">
        <v>150</v>
      </c>
      <c r="E68" s="1">
        <v>105</v>
      </c>
      <c r="F68" s="1">
        <v>4</v>
      </c>
      <c r="G68" s="1">
        <v>6</v>
      </c>
      <c r="H68" s="1">
        <v>9</v>
      </c>
      <c r="I68" s="1">
        <v>0.1</v>
      </c>
      <c r="J68" s="1">
        <v>3.6</v>
      </c>
      <c r="K68" s="1">
        <v>0.2</v>
      </c>
      <c r="L68" s="1">
        <v>37</v>
      </c>
      <c r="M68" s="1">
        <v>73</v>
      </c>
      <c r="N68" s="1">
        <v>24</v>
      </c>
      <c r="O68" s="22">
        <v>0.8</v>
      </c>
      <c r="P68" s="21">
        <v>200</v>
      </c>
      <c r="Q68" s="1">
        <v>140</v>
      </c>
      <c r="R68" s="1">
        <v>5</v>
      </c>
      <c r="S68" s="1">
        <v>8</v>
      </c>
      <c r="T68" s="34">
        <v>12</v>
      </c>
      <c r="U68" s="21"/>
      <c r="V68" s="1">
        <v>0.1</v>
      </c>
      <c r="W68" s="1">
        <v>4.8</v>
      </c>
      <c r="X68" s="1">
        <v>0.2</v>
      </c>
      <c r="Y68" s="1">
        <v>50</v>
      </c>
      <c r="Z68" s="1">
        <v>98</v>
      </c>
      <c r="AA68" s="34">
        <v>32</v>
      </c>
      <c r="AB68" s="26">
        <v>1.1000000000000001</v>
      </c>
    </row>
    <row r="69" spans="2:28" ht="18.75" customHeight="1" x14ac:dyDescent="0.2">
      <c r="B69" s="24" t="s">
        <v>97</v>
      </c>
      <c r="C69" s="19" t="s">
        <v>98</v>
      </c>
      <c r="D69" s="1">
        <v>90</v>
      </c>
      <c r="E69" s="1">
        <v>192</v>
      </c>
      <c r="F69" s="1">
        <v>15</v>
      </c>
      <c r="G69" s="1">
        <v>10</v>
      </c>
      <c r="H69" s="1">
        <v>12</v>
      </c>
      <c r="I69" s="1">
        <v>0.1</v>
      </c>
      <c r="J69" s="1">
        <v>0</v>
      </c>
      <c r="K69" s="1">
        <v>1.2</v>
      </c>
      <c r="L69" s="1">
        <v>45</v>
      </c>
      <c r="M69" s="1">
        <v>122</v>
      </c>
      <c r="N69" s="1">
        <v>19</v>
      </c>
      <c r="O69" s="22">
        <v>2.5</v>
      </c>
      <c r="P69" s="71">
        <v>100</v>
      </c>
      <c r="Q69" s="21">
        <v>213</v>
      </c>
      <c r="R69" s="1">
        <v>16</v>
      </c>
      <c r="S69" s="1">
        <v>11</v>
      </c>
      <c r="T69" s="34">
        <v>13</v>
      </c>
      <c r="U69" s="23"/>
      <c r="V69" s="28">
        <v>0.1</v>
      </c>
      <c r="W69" s="24">
        <v>0</v>
      </c>
      <c r="X69" s="24">
        <v>1.4</v>
      </c>
      <c r="Y69" s="24">
        <v>50</v>
      </c>
      <c r="Z69" s="24">
        <v>136</v>
      </c>
      <c r="AA69" s="24">
        <v>21</v>
      </c>
      <c r="AB69" s="24">
        <v>3</v>
      </c>
    </row>
    <row r="70" spans="2:28" ht="18" customHeight="1" x14ac:dyDescent="0.2">
      <c r="B70" s="20" t="s">
        <v>83</v>
      </c>
      <c r="C70" s="19" t="s">
        <v>62</v>
      </c>
      <c r="D70" s="25">
        <v>200</v>
      </c>
      <c r="E70" s="25">
        <v>84</v>
      </c>
      <c r="F70" s="25">
        <v>0.6</v>
      </c>
      <c r="G70" s="25">
        <v>0.1</v>
      </c>
      <c r="H70" s="25">
        <v>20</v>
      </c>
      <c r="I70" s="25">
        <v>0</v>
      </c>
      <c r="J70" s="25">
        <v>0.2</v>
      </c>
      <c r="K70" s="25">
        <v>0.4</v>
      </c>
      <c r="L70" s="25">
        <v>20</v>
      </c>
      <c r="M70" s="25">
        <v>19</v>
      </c>
      <c r="N70" s="25">
        <v>14</v>
      </c>
      <c r="O70" s="25">
        <v>0.7</v>
      </c>
      <c r="P70" s="77">
        <v>200</v>
      </c>
      <c r="Q70" s="1">
        <v>84</v>
      </c>
      <c r="R70" s="1">
        <v>0.6</v>
      </c>
      <c r="S70" s="1">
        <v>0.1</v>
      </c>
      <c r="T70" s="34">
        <v>20</v>
      </c>
      <c r="U70" s="21"/>
      <c r="V70" s="28">
        <v>0</v>
      </c>
      <c r="W70" s="28">
        <v>0.2</v>
      </c>
      <c r="X70" s="28">
        <v>0.4</v>
      </c>
      <c r="Y70" s="28">
        <v>20</v>
      </c>
      <c r="Z70" s="28">
        <v>19</v>
      </c>
      <c r="AA70" s="28">
        <v>14</v>
      </c>
      <c r="AB70" s="24">
        <v>0.5</v>
      </c>
    </row>
    <row r="71" spans="2:28" ht="18" customHeight="1" x14ac:dyDescent="0.2">
      <c r="B71" s="24" t="s">
        <v>113</v>
      </c>
      <c r="C71" s="19" t="s">
        <v>6</v>
      </c>
      <c r="D71" s="1">
        <v>40</v>
      </c>
      <c r="E71" s="1">
        <v>104</v>
      </c>
      <c r="F71" s="1">
        <v>3</v>
      </c>
      <c r="G71" s="1">
        <v>1.2</v>
      </c>
      <c r="H71" s="1">
        <v>21</v>
      </c>
      <c r="I71" s="1">
        <v>0.04</v>
      </c>
      <c r="J71" s="1">
        <v>0</v>
      </c>
      <c r="K71" s="1">
        <v>0.52</v>
      </c>
      <c r="L71" s="1">
        <v>9.1999999999999993</v>
      </c>
      <c r="M71" s="1">
        <v>34.799999999999997</v>
      </c>
      <c r="N71" s="1">
        <v>13.2</v>
      </c>
      <c r="O71" s="22">
        <v>0.4</v>
      </c>
      <c r="P71" s="21">
        <v>50</v>
      </c>
      <c r="Q71" s="1">
        <v>131</v>
      </c>
      <c r="R71" s="1">
        <v>3.4</v>
      </c>
      <c r="S71" s="1">
        <v>1.5</v>
      </c>
      <c r="T71" s="86">
        <v>26</v>
      </c>
      <c r="U71" s="87"/>
      <c r="V71" s="28">
        <v>0.04</v>
      </c>
      <c r="W71" s="24">
        <v>0</v>
      </c>
      <c r="X71" s="24">
        <v>0.65</v>
      </c>
      <c r="Y71" s="24">
        <v>11</v>
      </c>
      <c r="Z71" s="24">
        <v>42.5</v>
      </c>
      <c r="AA71" s="24">
        <v>16.5</v>
      </c>
      <c r="AB71" s="24">
        <v>0.5</v>
      </c>
    </row>
    <row r="72" spans="2:28" ht="24" customHeight="1" x14ac:dyDescent="0.2">
      <c r="B72" s="24" t="s">
        <v>115</v>
      </c>
      <c r="C72" s="19" t="s">
        <v>114</v>
      </c>
      <c r="D72" s="1">
        <v>30</v>
      </c>
      <c r="E72" s="1">
        <v>79</v>
      </c>
      <c r="F72" s="1">
        <v>2</v>
      </c>
      <c r="G72" s="1">
        <v>0.4</v>
      </c>
      <c r="H72" s="1">
        <v>16</v>
      </c>
      <c r="I72" s="1">
        <v>0.03</v>
      </c>
      <c r="J72" s="1">
        <v>0</v>
      </c>
      <c r="K72" s="1">
        <v>0.3</v>
      </c>
      <c r="L72" s="1">
        <v>6.9</v>
      </c>
      <c r="M72" s="1">
        <v>31.8</v>
      </c>
      <c r="N72" s="1">
        <v>8</v>
      </c>
      <c r="O72" s="34">
        <v>0.9</v>
      </c>
      <c r="P72" s="1">
        <v>30</v>
      </c>
      <c r="Q72" s="1">
        <v>79</v>
      </c>
      <c r="R72" s="1">
        <v>2</v>
      </c>
      <c r="S72" s="1">
        <v>0.4</v>
      </c>
      <c r="T72" s="1">
        <v>16</v>
      </c>
      <c r="U72" s="1">
        <v>0.03</v>
      </c>
      <c r="V72" s="1">
        <v>0</v>
      </c>
      <c r="W72" s="1">
        <v>0</v>
      </c>
      <c r="X72" s="1">
        <v>0.3</v>
      </c>
      <c r="Y72" s="1">
        <v>6.9</v>
      </c>
      <c r="Z72" s="1">
        <v>31.8</v>
      </c>
      <c r="AA72" s="34">
        <v>8</v>
      </c>
      <c r="AB72" s="25">
        <v>0.9</v>
      </c>
    </row>
    <row r="73" spans="2:28" ht="18" customHeight="1" x14ac:dyDescent="0.2">
      <c r="B73" s="24" t="s">
        <v>51</v>
      </c>
      <c r="C73" s="19" t="s">
        <v>40</v>
      </c>
      <c r="D73" s="71">
        <v>60</v>
      </c>
      <c r="E73" s="1">
        <v>51</v>
      </c>
      <c r="F73" s="1">
        <v>1</v>
      </c>
      <c r="G73" s="1">
        <v>1</v>
      </c>
      <c r="H73" s="1">
        <v>6</v>
      </c>
      <c r="I73" s="24">
        <v>0.01</v>
      </c>
      <c r="J73" s="25">
        <v>14.6</v>
      </c>
      <c r="K73" s="26">
        <v>1</v>
      </c>
      <c r="L73" s="26">
        <v>25.8</v>
      </c>
      <c r="M73" s="26">
        <v>17</v>
      </c>
      <c r="N73" s="26">
        <v>9.6</v>
      </c>
      <c r="O73" s="26">
        <v>0.3</v>
      </c>
      <c r="P73" s="26">
        <v>60</v>
      </c>
      <c r="Q73" s="1">
        <v>51</v>
      </c>
      <c r="R73" s="1">
        <v>1</v>
      </c>
      <c r="S73" s="1">
        <v>1</v>
      </c>
      <c r="T73" s="1">
        <v>6</v>
      </c>
      <c r="U73" s="24"/>
      <c r="V73" s="25">
        <v>0.01</v>
      </c>
      <c r="W73" s="26">
        <v>14.6</v>
      </c>
      <c r="X73" s="26">
        <v>1</v>
      </c>
      <c r="Y73" s="26">
        <v>25.8</v>
      </c>
      <c r="Z73" s="26">
        <v>17</v>
      </c>
      <c r="AA73" s="26">
        <v>9.6</v>
      </c>
      <c r="AB73" s="26">
        <v>0.3</v>
      </c>
    </row>
    <row r="74" spans="2:28" ht="18" customHeight="1" x14ac:dyDescent="0.2">
      <c r="B74" s="24"/>
      <c r="C74" s="7" t="s">
        <v>60</v>
      </c>
      <c r="D74" s="7">
        <f>D67+D69+D70+D71+D72+D73+D68</f>
        <v>778</v>
      </c>
      <c r="E74" s="7">
        <f t="shared" ref="E74:AB74" si="14">E67+E69+E70+E71+E72+E73+E68</f>
        <v>716</v>
      </c>
      <c r="F74" s="7">
        <f t="shared" si="14"/>
        <v>27.400000000000002</v>
      </c>
      <c r="G74" s="7">
        <f t="shared" si="14"/>
        <v>23.9</v>
      </c>
      <c r="H74" s="7">
        <f t="shared" si="14"/>
        <v>94</v>
      </c>
      <c r="I74" s="7">
        <f t="shared" si="14"/>
        <v>0.38</v>
      </c>
      <c r="J74" s="7">
        <f t="shared" si="14"/>
        <v>27.6</v>
      </c>
      <c r="K74" s="7">
        <f t="shared" si="14"/>
        <v>4.62</v>
      </c>
      <c r="L74" s="7">
        <f t="shared" si="14"/>
        <v>175.20000000000002</v>
      </c>
      <c r="M74" s="7">
        <f t="shared" si="14"/>
        <v>360.40000000000003</v>
      </c>
      <c r="N74" s="7">
        <f t="shared" si="14"/>
        <v>113.8</v>
      </c>
      <c r="O74" s="7">
        <f t="shared" si="14"/>
        <v>6.6000000000000005</v>
      </c>
      <c r="P74" s="7">
        <f t="shared" si="14"/>
        <v>900</v>
      </c>
      <c r="Q74" s="7">
        <f t="shared" si="14"/>
        <v>822</v>
      </c>
      <c r="R74" s="7">
        <f t="shared" si="14"/>
        <v>30.2</v>
      </c>
      <c r="S74" s="7">
        <f t="shared" si="14"/>
        <v>28.5</v>
      </c>
      <c r="T74" s="7">
        <f t="shared" si="14"/>
        <v>105</v>
      </c>
      <c r="U74" s="7">
        <f t="shared" si="14"/>
        <v>0.03</v>
      </c>
      <c r="V74" s="7">
        <f t="shared" si="14"/>
        <v>0.35</v>
      </c>
      <c r="W74" s="7">
        <f t="shared" si="14"/>
        <v>30.599999999999998</v>
      </c>
      <c r="X74" s="7">
        <f t="shared" si="14"/>
        <v>5.25</v>
      </c>
      <c r="Y74" s="7">
        <f t="shared" si="14"/>
        <v>201.70000000000002</v>
      </c>
      <c r="Z74" s="7">
        <f t="shared" si="14"/>
        <v>421.3</v>
      </c>
      <c r="AA74" s="7">
        <f t="shared" si="14"/>
        <v>131.6</v>
      </c>
      <c r="AB74" s="7">
        <f t="shared" si="14"/>
        <v>7</v>
      </c>
    </row>
    <row r="75" spans="2:28" ht="18" customHeight="1" x14ac:dyDescent="0.2">
      <c r="B75" s="24"/>
      <c r="C75" s="7" t="s">
        <v>54</v>
      </c>
      <c r="D75" s="7">
        <f t="shared" ref="D75:AB75" si="15">D65+D74</f>
        <v>1428</v>
      </c>
      <c r="E75" s="7">
        <f t="shared" si="15"/>
        <v>1259</v>
      </c>
      <c r="F75" s="7">
        <f t="shared" si="15"/>
        <v>44.7</v>
      </c>
      <c r="G75" s="7">
        <f t="shared" si="15"/>
        <v>38.099999999999994</v>
      </c>
      <c r="H75" s="7">
        <f t="shared" si="15"/>
        <v>179.4</v>
      </c>
      <c r="I75" s="7">
        <f t="shared" si="15"/>
        <v>0.52</v>
      </c>
      <c r="J75" s="7">
        <f t="shared" si="15"/>
        <v>49.8</v>
      </c>
      <c r="K75" s="7">
        <f t="shared" si="15"/>
        <v>6.84</v>
      </c>
      <c r="L75" s="7">
        <f t="shared" si="15"/>
        <v>432.4</v>
      </c>
      <c r="M75" s="7">
        <f t="shared" si="15"/>
        <v>605.90000000000009</v>
      </c>
      <c r="N75" s="7">
        <f t="shared" si="15"/>
        <v>177.2</v>
      </c>
      <c r="O75" s="7">
        <f t="shared" si="15"/>
        <v>12.7</v>
      </c>
      <c r="P75" s="7">
        <f t="shared" si="15"/>
        <v>1560</v>
      </c>
      <c r="Q75" s="7">
        <f t="shared" si="15"/>
        <v>1392</v>
      </c>
      <c r="R75" s="7">
        <f t="shared" si="15"/>
        <v>47.9</v>
      </c>
      <c r="S75" s="7">
        <f t="shared" si="15"/>
        <v>43</v>
      </c>
      <c r="T75" s="7">
        <f t="shared" si="15"/>
        <v>195.4</v>
      </c>
      <c r="U75" s="7">
        <f t="shared" si="15"/>
        <v>0.03</v>
      </c>
      <c r="V75" s="7">
        <f t="shared" si="15"/>
        <v>0.49</v>
      </c>
      <c r="W75" s="7">
        <f t="shared" si="15"/>
        <v>52.8</v>
      </c>
      <c r="X75" s="7">
        <f t="shared" si="15"/>
        <v>7.8</v>
      </c>
      <c r="Y75" s="7">
        <f t="shared" si="15"/>
        <v>482.70000000000005</v>
      </c>
      <c r="Z75" s="7">
        <f t="shared" si="15"/>
        <v>692.5</v>
      </c>
      <c r="AA75" s="7">
        <f t="shared" si="15"/>
        <v>200.3</v>
      </c>
      <c r="AB75" s="7">
        <f t="shared" si="15"/>
        <v>13.399999999999999</v>
      </c>
    </row>
    <row r="76" spans="2:28" ht="18" customHeight="1" x14ac:dyDescent="0.2">
      <c r="B76" s="24"/>
      <c r="C76" s="7" t="s">
        <v>63</v>
      </c>
      <c r="D76" s="7"/>
      <c r="E76" s="7"/>
      <c r="F76" s="7"/>
      <c r="G76" s="7"/>
      <c r="H76" s="7"/>
      <c r="I76" s="7"/>
      <c r="J76" s="29"/>
      <c r="K76" s="7"/>
      <c r="L76" s="7"/>
      <c r="M76" s="7"/>
      <c r="N76" s="7"/>
      <c r="O76" s="9"/>
      <c r="P76" s="113"/>
      <c r="Q76" s="86"/>
      <c r="R76" s="7"/>
      <c r="S76" s="7"/>
      <c r="T76" s="7"/>
      <c r="U76" s="24"/>
      <c r="V76" s="28"/>
      <c r="W76" s="24"/>
      <c r="X76" s="24"/>
      <c r="Y76" s="24"/>
      <c r="Z76" s="24"/>
      <c r="AA76" s="24"/>
      <c r="AB76" s="24"/>
    </row>
    <row r="77" spans="2:28" ht="18" customHeight="1" x14ac:dyDescent="0.2">
      <c r="B77" s="24"/>
      <c r="C77" s="7" t="s">
        <v>45</v>
      </c>
      <c r="D77" s="7"/>
      <c r="E77" s="7"/>
      <c r="F77" s="7"/>
      <c r="G77" s="7"/>
      <c r="H77" s="78"/>
      <c r="I77" s="78"/>
      <c r="J77" s="29"/>
      <c r="K77" s="7"/>
      <c r="L77" s="7"/>
      <c r="M77" s="7"/>
      <c r="N77" s="7"/>
      <c r="O77" s="9"/>
      <c r="P77" s="29"/>
      <c r="Q77" s="1"/>
      <c r="R77" s="7"/>
      <c r="S77" s="7"/>
      <c r="T77" s="7"/>
      <c r="U77" s="24"/>
      <c r="V77" s="28"/>
      <c r="W77" s="24"/>
      <c r="X77" s="24"/>
      <c r="Y77" s="24"/>
      <c r="Z77" s="24"/>
      <c r="AA77" s="24"/>
      <c r="AB77" s="23"/>
    </row>
    <row r="78" spans="2:28" ht="18" customHeight="1" x14ac:dyDescent="0.2">
      <c r="B78" s="40" t="s">
        <v>100</v>
      </c>
      <c r="C78" s="19" t="s">
        <v>94</v>
      </c>
      <c r="D78" s="1">
        <v>170</v>
      </c>
      <c r="E78" s="1">
        <v>356</v>
      </c>
      <c r="F78" s="1">
        <v>25</v>
      </c>
      <c r="G78" s="1">
        <v>14</v>
      </c>
      <c r="H78" s="41">
        <v>34</v>
      </c>
      <c r="I78" s="41">
        <v>0.1</v>
      </c>
      <c r="J78" s="1">
        <v>0</v>
      </c>
      <c r="K78" s="1">
        <v>0.9</v>
      </c>
      <c r="L78" s="1">
        <v>291</v>
      </c>
      <c r="M78" s="1">
        <v>362</v>
      </c>
      <c r="N78" s="1">
        <v>40</v>
      </c>
      <c r="O78" s="22">
        <v>1.2</v>
      </c>
      <c r="P78" s="21">
        <v>180</v>
      </c>
      <c r="Q78" s="1">
        <v>389</v>
      </c>
      <c r="R78" s="1">
        <v>26</v>
      </c>
      <c r="S78" s="1">
        <v>15</v>
      </c>
      <c r="T78" s="86">
        <v>40</v>
      </c>
      <c r="U78" s="87"/>
      <c r="V78" s="1">
        <v>0.1</v>
      </c>
      <c r="W78" s="1">
        <v>0</v>
      </c>
      <c r="X78" s="1">
        <v>0.9</v>
      </c>
      <c r="Y78" s="1">
        <v>322</v>
      </c>
      <c r="Z78" s="25">
        <v>384</v>
      </c>
      <c r="AA78" s="25">
        <v>43</v>
      </c>
      <c r="AB78" s="21">
        <v>1.2</v>
      </c>
    </row>
    <row r="79" spans="2:28" ht="18" customHeight="1" x14ac:dyDescent="0.2">
      <c r="B79" s="26" t="s">
        <v>87</v>
      </c>
      <c r="C79" s="19" t="s">
        <v>8</v>
      </c>
      <c r="D79" s="36">
        <v>200</v>
      </c>
      <c r="E79" s="36">
        <v>94</v>
      </c>
      <c r="F79" s="36">
        <v>3.3</v>
      </c>
      <c r="G79" s="36">
        <v>2.9</v>
      </c>
      <c r="H79" s="36">
        <v>13.8</v>
      </c>
      <c r="I79" s="36">
        <v>0.1</v>
      </c>
      <c r="J79" s="36">
        <v>0.7</v>
      </c>
      <c r="K79" s="36">
        <v>0</v>
      </c>
      <c r="L79" s="36">
        <v>111</v>
      </c>
      <c r="M79" s="36">
        <v>91</v>
      </c>
      <c r="N79" s="36">
        <v>22</v>
      </c>
      <c r="O79" s="37">
        <v>0.6</v>
      </c>
      <c r="P79" s="36">
        <v>200</v>
      </c>
      <c r="Q79" s="36">
        <v>94</v>
      </c>
      <c r="R79" s="36">
        <v>3.3</v>
      </c>
      <c r="S79" s="36">
        <v>2.9</v>
      </c>
      <c r="T79" s="36">
        <v>13.8</v>
      </c>
      <c r="U79" s="36">
        <v>0.03</v>
      </c>
      <c r="V79" s="36">
        <v>0.1</v>
      </c>
      <c r="W79" s="36">
        <v>0.7</v>
      </c>
      <c r="X79" s="36">
        <v>0</v>
      </c>
      <c r="Y79" s="36">
        <v>111</v>
      </c>
      <c r="Z79" s="36">
        <v>91</v>
      </c>
      <c r="AA79" s="36">
        <v>22</v>
      </c>
      <c r="AB79" s="38">
        <v>0.6</v>
      </c>
    </row>
    <row r="80" spans="2:28" ht="18" customHeight="1" x14ac:dyDescent="0.2">
      <c r="B80" s="24" t="s">
        <v>113</v>
      </c>
      <c r="C80" s="19" t="s">
        <v>6</v>
      </c>
      <c r="D80" s="1">
        <v>40</v>
      </c>
      <c r="E80" s="1">
        <v>104</v>
      </c>
      <c r="F80" s="1">
        <v>3</v>
      </c>
      <c r="G80" s="1">
        <v>1.2</v>
      </c>
      <c r="H80" s="1">
        <v>21</v>
      </c>
      <c r="I80" s="1">
        <v>0.04</v>
      </c>
      <c r="J80" s="1">
        <v>0</v>
      </c>
      <c r="K80" s="1">
        <v>0.52</v>
      </c>
      <c r="L80" s="1">
        <v>9.1999999999999993</v>
      </c>
      <c r="M80" s="1">
        <v>34.799999999999997</v>
      </c>
      <c r="N80" s="1">
        <v>13.2</v>
      </c>
      <c r="O80" s="22">
        <v>0.4</v>
      </c>
      <c r="P80" s="21">
        <v>50</v>
      </c>
      <c r="Q80" s="1">
        <v>131</v>
      </c>
      <c r="R80" s="1">
        <v>3.4</v>
      </c>
      <c r="S80" s="1">
        <v>1.5</v>
      </c>
      <c r="T80" s="86">
        <v>26</v>
      </c>
      <c r="U80" s="87"/>
      <c r="V80" s="28">
        <v>0.04</v>
      </c>
      <c r="W80" s="24">
        <v>0</v>
      </c>
      <c r="X80" s="24">
        <v>0.65</v>
      </c>
      <c r="Y80" s="24">
        <v>11</v>
      </c>
      <c r="Z80" s="24">
        <v>42.5</v>
      </c>
      <c r="AA80" s="24">
        <v>16.5</v>
      </c>
      <c r="AB80" s="24">
        <v>0.5</v>
      </c>
    </row>
    <row r="81" spans="2:28" ht="18" customHeight="1" x14ac:dyDescent="0.2">
      <c r="B81" s="24" t="s">
        <v>84</v>
      </c>
      <c r="C81" s="19" t="s">
        <v>33</v>
      </c>
      <c r="D81" s="1">
        <v>200</v>
      </c>
      <c r="E81" s="1">
        <v>86</v>
      </c>
      <c r="F81" s="1">
        <v>1</v>
      </c>
      <c r="G81" s="1">
        <v>0.2</v>
      </c>
      <c r="H81" s="2">
        <v>20</v>
      </c>
      <c r="I81" s="2">
        <v>0</v>
      </c>
      <c r="J81" s="1">
        <v>4</v>
      </c>
      <c r="K81" s="1">
        <v>0.2</v>
      </c>
      <c r="L81" s="1">
        <v>14</v>
      </c>
      <c r="M81" s="1">
        <v>14</v>
      </c>
      <c r="N81" s="1">
        <v>8</v>
      </c>
      <c r="O81" s="34">
        <v>0.8</v>
      </c>
      <c r="P81" s="34">
        <v>200</v>
      </c>
      <c r="Q81" s="1">
        <v>86</v>
      </c>
      <c r="R81" s="1">
        <v>1</v>
      </c>
      <c r="S81" s="1">
        <v>0.2</v>
      </c>
      <c r="T81" s="34">
        <v>20</v>
      </c>
      <c r="U81" s="21"/>
      <c r="V81" s="25">
        <v>0</v>
      </c>
      <c r="W81" s="26">
        <v>4</v>
      </c>
      <c r="X81" s="26">
        <v>0.2</v>
      </c>
      <c r="Y81" s="26">
        <v>14</v>
      </c>
      <c r="Z81" s="26">
        <v>14</v>
      </c>
      <c r="AA81" s="26">
        <v>8</v>
      </c>
      <c r="AB81" s="26">
        <v>0.8</v>
      </c>
    </row>
    <row r="82" spans="2:28" ht="18" customHeight="1" x14ac:dyDescent="0.2">
      <c r="B82" s="24"/>
      <c r="C82" s="7" t="s">
        <v>7</v>
      </c>
      <c r="D82" s="7">
        <f t="shared" ref="D82:T82" si="16">SUM(D78:D81)</f>
        <v>610</v>
      </c>
      <c r="E82" s="7">
        <f t="shared" si="16"/>
        <v>640</v>
      </c>
      <c r="F82" s="7">
        <f t="shared" si="16"/>
        <v>32.299999999999997</v>
      </c>
      <c r="G82" s="7">
        <f t="shared" si="16"/>
        <v>18.299999999999997</v>
      </c>
      <c r="H82" s="7">
        <f t="shared" si="16"/>
        <v>88.8</v>
      </c>
      <c r="I82" s="7">
        <f t="shared" si="16"/>
        <v>0.24000000000000002</v>
      </c>
      <c r="J82" s="7">
        <f t="shared" si="16"/>
        <v>4.7</v>
      </c>
      <c r="K82" s="7">
        <f t="shared" si="16"/>
        <v>1.6199999999999999</v>
      </c>
      <c r="L82" s="7">
        <f t="shared" si="16"/>
        <v>425.2</v>
      </c>
      <c r="M82" s="7">
        <f t="shared" si="16"/>
        <v>501.8</v>
      </c>
      <c r="N82" s="7">
        <f t="shared" si="16"/>
        <v>83.2</v>
      </c>
      <c r="O82" s="9">
        <f t="shared" si="16"/>
        <v>3</v>
      </c>
      <c r="P82" s="9">
        <f t="shared" si="16"/>
        <v>630</v>
      </c>
      <c r="Q82" s="7">
        <f t="shared" si="16"/>
        <v>700</v>
      </c>
      <c r="R82" s="7">
        <f t="shared" si="16"/>
        <v>33.700000000000003</v>
      </c>
      <c r="S82" s="7">
        <f t="shared" si="16"/>
        <v>19.599999999999998</v>
      </c>
      <c r="T82" s="97">
        <f t="shared" si="16"/>
        <v>99.8</v>
      </c>
      <c r="U82" s="102"/>
      <c r="V82" s="32">
        <f t="shared" ref="V82:AB82" si="17">SUM(V78:V81)</f>
        <v>0.24000000000000002</v>
      </c>
      <c r="W82" s="39">
        <f t="shared" si="17"/>
        <v>4.7</v>
      </c>
      <c r="X82" s="39">
        <f t="shared" si="17"/>
        <v>1.75</v>
      </c>
      <c r="Y82" s="39">
        <f t="shared" si="17"/>
        <v>458</v>
      </c>
      <c r="Z82" s="39">
        <f t="shared" si="17"/>
        <v>531.5</v>
      </c>
      <c r="AA82" s="39">
        <f t="shared" si="17"/>
        <v>89.5</v>
      </c>
      <c r="AB82" s="39">
        <f t="shared" si="17"/>
        <v>3.0999999999999996</v>
      </c>
    </row>
    <row r="83" spans="2:28" ht="18" customHeight="1" x14ac:dyDescent="0.2">
      <c r="B83" s="24"/>
      <c r="C83" s="7" t="s">
        <v>52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9"/>
      <c r="P83" s="70"/>
      <c r="Q83" s="29"/>
      <c r="R83" s="7"/>
      <c r="S83" s="7"/>
      <c r="T83" s="31"/>
      <c r="U83" s="13"/>
      <c r="V83" s="30"/>
      <c r="W83" s="10"/>
      <c r="X83" s="10"/>
      <c r="Y83" s="10"/>
      <c r="Z83" s="10"/>
      <c r="AA83" s="10"/>
      <c r="AB83" s="10"/>
    </row>
    <row r="84" spans="2:28" ht="24" customHeight="1" x14ac:dyDescent="0.2">
      <c r="B84" s="24" t="s">
        <v>95</v>
      </c>
      <c r="C84" s="19" t="s">
        <v>96</v>
      </c>
      <c r="D84" s="1">
        <v>200</v>
      </c>
      <c r="E84" s="1">
        <v>93</v>
      </c>
      <c r="F84" s="1">
        <v>5</v>
      </c>
      <c r="G84" s="1">
        <v>3</v>
      </c>
      <c r="H84" s="1">
        <v>12</v>
      </c>
      <c r="I84" s="1">
        <v>0.1</v>
      </c>
      <c r="J84" s="1">
        <v>3.8</v>
      </c>
      <c r="K84" s="1">
        <v>0.2</v>
      </c>
      <c r="L84" s="1">
        <v>28</v>
      </c>
      <c r="M84" s="1">
        <v>72</v>
      </c>
      <c r="N84" s="1">
        <v>28</v>
      </c>
      <c r="O84" s="22">
        <v>1.6</v>
      </c>
      <c r="P84" s="71">
        <v>250</v>
      </c>
      <c r="Q84" s="21">
        <v>116</v>
      </c>
      <c r="R84" s="1">
        <v>7</v>
      </c>
      <c r="S84" s="1">
        <v>4</v>
      </c>
      <c r="T84" s="34">
        <v>15</v>
      </c>
      <c r="U84" s="23"/>
      <c r="V84" s="25">
        <v>0.2</v>
      </c>
      <c r="W84" s="26">
        <v>4.7</v>
      </c>
      <c r="X84" s="26">
        <v>2.4</v>
      </c>
      <c r="Y84" s="26">
        <v>35</v>
      </c>
      <c r="Z84" s="26">
        <v>89</v>
      </c>
      <c r="AA84" s="26">
        <v>34</v>
      </c>
      <c r="AB84" s="26">
        <v>2</v>
      </c>
    </row>
    <row r="85" spans="2:28" ht="27" customHeight="1" x14ac:dyDescent="0.2">
      <c r="B85" s="24" t="s">
        <v>88</v>
      </c>
      <c r="C85" s="19" t="s">
        <v>59</v>
      </c>
      <c r="D85" s="1">
        <v>180</v>
      </c>
      <c r="E85" s="1">
        <v>276</v>
      </c>
      <c r="F85" s="1">
        <v>16</v>
      </c>
      <c r="G85" s="1">
        <v>13</v>
      </c>
      <c r="H85" s="1">
        <v>23</v>
      </c>
      <c r="I85" s="1">
        <v>0.1</v>
      </c>
      <c r="J85" s="1">
        <v>14</v>
      </c>
      <c r="K85" s="1">
        <v>0.5</v>
      </c>
      <c r="L85" s="1">
        <v>28</v>
      </c>
      <c r="M85" s="1">
        <v>188</v>
      </c>
      <c r="N85" s="1">
        <v>49</v>
      </c>
      <c r="O85" s="22">
        <v>3.2</v>
      </c>
      <c r="P85" s="71">
        <v>200</v>
      </c>
      <c r="Q85" s="1">
        <v>307</v>
      </c>
      <c r="R85" s="1">
        <v>18</v>
      </c>
      <c r="S85" s="1">
        <v>14</v>
      </c>
      <c r="T85" s="1">
        <v>26</v>
      </c>
      <c r="U85" s="24"/>
      <c r="V85" s="25">
        <v>0.1</v>
      </c>
      <c r="W85" s="26">
        <v>15</v>
      </c>
      <c r="X85" s="26">
        <v>0.6</v>
      </c>
      <c r="Y85" s="26">
        <v>31</v>
      </c>
      <c r="Z85" s="26">
        <v>209</v>
      </c>
      <c r="AA85" s="26">
        <v>54</v>
      </c>
      <c r="AB85" s="26">
        <v>3</v>
      </c>
    </row>
    <row r="86" spans="2:28" ht="18" customHeight="1" x14ac:dyDescent="0.2">
      <c r="B86" s="24" t="s">
        <v>51</v>
      </c>
      <c r="C86" s="19" t="s">
        <v>139</v>
      </c>
      <c r="D86" s="1">
        <v>60</v>
      </c>
      <c r="E86" s="1">
        <v>22</v>
      </c>
      <c r="F86" s="1">
        <v>1.8</v>
      </c>
      <c r="G86" s="1">
        <v>0.2</v>
      </c>
      <c r="H86" s="1">
        <v>3.6</v>
      </c>
      <c r="I86" s="1">
        <v>0.1</v>
      </c>
      <c r="J86" s="1">
        <v>11</v>
      </c>
      <c r="K86" s="1">
        <v>0.4</v>
      </c>
      <c r="L86" s="1">
        <v>8.4</v>
      </c>
      <c r="M86" s="1">
        <v>80</v>
      </c>
      <c r="N86" s="1">
        <v>12</v>
      </c>
      <c r="O86" s="22">
        <v>0.2</v>
      </c>
      <c r="P86" s="1">
        <v>60</v>
      </c>
      <c r="Q86" s="1">
        <v>22</v>
      </c>
      <c r="R86" s="1">
        <v>1.8</v>
      </c>
      <c r="S86" s="1">
        <v>0.2</v>
      </c>
      <c r="T86" s="1">
        <v>3.6</v>
      </c>
      <c r="U86" s="1">
        <v>0</v>
      </c>
      <c r="V86" s="1">
        <v>0.1</v>
      </c>
      <c r="W86" s="1">
        <v>11</v>
      </c>
      <c r="X86" s="1">
        <v>0.4</v>
      </c>
      <c r="Y86" s="1">
        <v>8.4</v>
      </c>
      <c r="Z86" s="1">
        <v>80</v>
      </c>
      <c r="AA86" s="22">
        <v>12</v>
      </c>
      <c r="AB86" s="26">
        <v>0.2</v>
      </c>
    </row>
    <row r="87" spans="2:28" ht="18" customHeight="1" x14ac:dyDescent="0.2">
      <c r="B87" s="24" t="s">
        <v>99</v>
      </c>
      <c r="C87" s="19" t="s">
        <v>42</v>
      </c>
      <c r="D87" s="1">
        <v>200</v>
      </c>
      <c r="E87" s="1">
        <v>40</v>
      </c>
      <c r="F87" s="1">
        <v>0.3</v>
      </c>
      <c r="G87" s="1">
        <v>0.1</v>
      </c>
      <c r="H87" s="1">
        <v>9.5</v>
      </c>
      <c r="I87" s="1">
        <v>0</v>
      </c>
      <c r="J87" s="1">
        <v>1</v>
      </c>
      <c r="K87" s="1">
        <v>0</v>
      </c>
      <c r="L87" s="1">
        <v>8</v>
      </c>
      <c r="M87" s="1">
        <v>9</v>
      </c>
      <c r="N87" s="1">
        <v>5</v>
      </c>
      <c r="O87" s="22">
        <v>0.8</v>
      </c>
      <c r="P87" s="1">
        <v>200</v>
      </c>
      <c r="Q87" s="1">
        <v>40</v>
      </c>
      <c r="R87" s="1">
        <v>0.3</v>
      </c>
      <c r="S87" s="1">
        <v>0.1</v>
      </c>
      <c r="T87" s="1">
        <v>9.5</v>
      </c>
      <c r="U87" s="1">
        <v>0.03</v>
      </c>
      <c r="V87" s="1">
        <v>0</v>
      </c>
      <c r="W87" s="1">
        <v>1</v>
      </c>
      <c r="X87" s="1">
        <v>0</v>
      </c>
      <c r="Y87" s="1">
        <v>8</v>
      </c>
      <c r="Z87" s="1">
        <v>9</v>
      </c>
      <c r="AA87" s="22">
        <v>5</v>
      </c>
      <c r="AB87" s="38">
        <v>0.8</v>
      </c>
    </row>
    <row r="88" spans="2:28" ht="18" customHeight="1" x14ac:dyDescent="0.2">
      <c r="B88" s="24" t="s">
        <v>113</v>
      </c>
      <c r="C88" s="19" t="s">
        <v>6</v>
      </c>
      <c r="D88" s="1">
        <v>40</v>
      </c>
      <c r="E88" s="1">
        <v>104</v>
      </c>
      <c r="F88" s="1">
        <v>3</v>
      </c>
      <c r="G88" s="1">
        <v>1.2</v>
      </c>
      <c r="H88" s="1">
        <v>21</v>
      </c>
      <c r="I88" s="1">
        <v>0.04</v>
      </c>
      <c r="J88" s="1">
        <v>0</v>
      </c>
      <c r="K88" s="1">
        <v>0.52</v>
      </c>
      <c r="L88" s="1">
        <v>9.1999999999999993</v>
      </c>
      <c r="M88" s="1">
        <v>34.799999999999997</v>
      </c>
      <c r="N88" s="1">
        <v>13.2</v>
      </c>
      <c r="O88" s="22">
        <v>0.4</v>
      </c>
      <c r="P88" s="21">
        <v>50</v>
      </c>
      <c r="Q88" s="1">
        <v>131</v>
      </c>
      <c r="R88" s="1">
        <v>3.4</v>
      </c>
      <c r="S88" s="1">
        <v>1.5</v>
      </c>
      <c r="T88" s="86">
        <v>26</v>
      </c>
      <c r="U88" s="87"/>
      <c r="V88" s="25">
        <v>0.04</v>
      </c>
      <c r="W88" s="26">
        <v>0</v>
      </c>
      <c r="X88" s="26">
        <v>0.65</v>
      </c>
      <c r="Y88" s="26">
        <v>11</v>
      </c>
      <c r="Z88" s="26">
        <v>42.5</v>
      </c>
      <c r="AA88" s="26">
        <v>16.5</v>
      </c>
      <c r="AB88" s="26">
        <v>0.5</v>
      </c>
    </row>
    <row r="89" spans="2:28" ht="24.75" customHeight="1" x14ac:dyDescent="0.2">
      <c r="B89" s="24" t="s">
        <v>115</v>
      </c>
      <c r="C89" s="19" t="s">
        <v>114</v>
      </c>
      <c r="D89" s="1">
        <v>30</v>
      </c>
      <c r="E89" s="1">
        <v>79</v>
      </c>
      <c r="F89" s="1">
        <v>2</v>
      </c>
      <c r="G89" s="1">
        <v>0.4</v>
      </c>
      <c r="H89" s="1">
        <v>16</v>
      </c>
      <c r="I89" s="1">
        <v>0.03</v>
      </c>
      <c r="J89" s="1">
        <v>0</v>
      </c>
      <c r="K89" s="1">
        <v>0.3</v>
      </c>
      <c r="L89" s="1">
        <v>6.9</v>
      </c>
      <c r="M89" s="1">
        <v>31.8</v>
      </c>
      <c r="N89" s="1">
        <v>8</v>
      </c>
      <c r="O89" s="34">
        <v>0.9</v>
      </c>
      <c r="P89" s="1">
        <v>30</v>
      </c>
      <c r="Q89" s="1">
        <v>79</v>
      </c>
      <c r="R89" s="1">
        <v>2</v>
      </c>
      <c r="S89" s="1">
        <v>0.4</v>
      </c>
      <c r="T89" s="1">
        <v>16</v>
      </c>
      <c r="U89" s="1">
        <v>0.03</v>
      </c>
      <c r="V89" s="1">
        <v>0</v>
      </c>
      <c r="W89" s="1">
        <v>0</v>
      </c>
      <c r="X89" s="1">
        <v>0.3</v>
      </c>
      <c r="Y89" s="1">
        <v>6.9</v>
      </c>
      <c r="Z89" s="1">
        <v>31.8</v>
      </c>
      <c r="AA89" s="34">
        <v>8</v>
      </c>
      <c r="AB89" s="25">
        <v>0.9</v>
      </c>
    </row>
    <row r="90" spans="2:28" ht="18" customHeight="1" x14ac:dyDescent="0.2">
      <c r="B90" s="24"/>
      <c r="C90" s="7" t="s">
        <v>7</v>
      </c>
      <c r="D90" s="7">
        <f t="shared" ref="D90:AB90" si="18">D84+D85+D86+D87+D88+D89</f>
        <v>710</v>
      </c>
      <c r="E90" s="7">
        <f>E84+E85+E86+E87+E88+E89</f>
        <v>614</v>
      </c>
      <c r="F90" s="7">
        <f t="shared" si="18"/>
        <v>28.1</v>
      </c>
      <c r="G90" s="7">
        <f t="shared" si="18"/>
        <v>17.899999999999999</v>
      </c>
      <c r="H90" s="7">
        <f t="shared" si="18"/>
        <v>85.1</v>
      </c>
      <c r="I90" s="7">
        <f t="shared" si="18"/>
        <v>0.37</v>
      </c>
      <c r="J90" s="7">
        <f t="shared" si="18"/>
        <v>29.8</v>
      </c>
      <c r="K90" s="7">
        <f t="shared" si="18"/>
        <v>1.9200000000000002</v>
      </c>
      <c r="L90" s="7">
        <f t="shared" si="18"/>
        <v>88.500000000000014</v>
      </c>
      <c r="M90" s="7">
        <f t="shared" si="18"/>
        <v>415.6</v>
      </c>
      <c r="N90" s="7">
        <f t="shared" si="18"/>
        <v>115.2</v>
      </c>
      <c r="O90" s="7">
        <f t="shared" si="18"/>
        <v>7.1000000000000014</v>
      </c>
      <c r="P90" s="7">
        <f t="shared" si="18"/>
        <v>790</v>
      </c>
      <c r="Q90" s="7">
        <f t="shared" si="18"/>
        <v>695</v>
      </c>
      <c r="R90" s="7">
        <f t="shared" si="18"/>
        <v>32.5</v>
      </c>
      <c r="S90" s="7">
        <f t="shared" si="18"/>
        <v>20.2</v>
      </c>
      <c r="T90" s="7">
        <f t="shared" si="18"/>
        <v>96.1</v>
      </c>
      <c r="U90" s="7">
        <f t="shared" si="18"/>
        <v>0.06</v>
      </c>
      <c r="V90" s="7">
        <f t="shared" si="18"/>
        <v>0.44</v>
      </c>
      <c r="W90" s="7">
        <f t="shared" si="18"/>
        <v>31.7</v>
      </c>
      <c r="X90" s="7">
        <f t="shared" si="18"/>
        <v>4.3499999999999996</v>
      </c>
      <c r="Y90" s="7">
        <f t="shared" si="18"/>
        <v>100.30000000000001</v>
      </c>
      <c r="Z90" s="7">
        <f t="shared" si="18"/>
        <v>461.3</v>
      </c>
      <c r="AA90" s="7">
        <f t="shared" si="18"/>
        <v>129.5</v>
      </c>
      <c r="AB90" s="7">
        <f t="shared" si="18"/>
        <v>7.4</v>
      </c>
    </row>
    <row r="91" spans="2:28" ht="18" customHeight="1" thickBot="1" x14ac:dyDescent="0.25">
      <c r="B91" s="24"/>
      <c r="C91" s="7" t="s">
        <v>54</v>
      </c>
      <c r="D91" s="7">
        <f t="shared" ref="D91:T91" si="19">D82+D90</f>
        <v>1320</v>
      </c>
      <c r="E91" s="7">
        <f t="shared" si="19"/>
        <v>1254</v>
      </c>
      <c r="F91" s="7">
        <f t="shared" si="19"/>
        <v>60.4</v>
      </c>
      <c r="G91" s="7">
        <f t="shared" si="19"/>
        <v>36.199999999999996</v>
      </c>
      <c r="H91" s="7">
        <f t="shared" si="19"/>
        <v>173.89999999999998</v>
      </c>
      <c r="I91" s="7">
        <f t="shared" si="19"/>
        <v>0.61</v>
      </c>
      <c r="J91" s="7">
        <f t="shared" si="19"/>
        <v>34.5</v>
      </c>
      <c r="K91" s="7">
        <f t="shared" si="19"/>
        <v>3.54</v>
      </c>
      <c r="L91" s="7">
        <f t="shared" si="19"/>
        <v>513.70000000000005</v>
      </c>
      <c r="M91" s="7">
        <f t="shared" si="19"/>
        <v>917.40000000000009</v>
      </c>
      <c r="N91" s="7">
        <f t="shared" si="19"/>
        <v>198.4</v>
      </c>
      <c r="O91" s="31">
        <f t="shared" si="19"/>
        <v>10.100000000000001</v>
      </c>
      <c r="P91" s="31">
        <f t="shared" si="19"/>
        <v>1420</v>
      </c>
      <c r="Q91" s="31">
        <f t="shared" si="19"/>
        <v>1395</v>
      </c>
      <c r="R91" s="31">
        <f t="shared" si="19"/>
        <v>66.2</v>
      </c>
      <c r="S91" s="31">
        <f t="shared" si="19"/>
        <v>39.799999999999997</v>
      </c>
      <c r="T91" s="112">
        <f t="shared" si="19"/>
        <v>195.89999999999998</v>
      </c>
      <c r="U91" s="113"/>
      <c r="V91" s="32">
        <f t="shared" ref="V91:AB91" si="20">V82+V90</f>
        <v>0.68</v>
      </c>
      <c r="W91" s="32">
        <f t="shared" si="20"/>
        <v>36.4</v>
      </c>
      <c r="X91" s="32">
        <f t="shared" si="20"/>
        <v>6.1</v>
      </c>
      <c r="Y91" s="32">
        <f t="shared" si="20"/>
        <v>558.29999999999995</v>
      </c>
      <c r="Z91" s="32">
        <f t="shared" si="20"/>
        <v>992.8</v>
      </c>
      <c r="AA91" s="32">
        <f t="shared" si="20"/>
        <v>219</v>
      </c>
      <c r="AB91" s="32">
        <f t="shared" si="20"/>
        <v>10.5</v>
      </c>
    </row>
    <row r="92" spans="2:28" ht="18" customHeight="1" x14ac:dyDescent="0.2">
      <c r="B92" s="24"/>
      <c r="C92" s="7"/>
      <c r="D92" s="8" t="s">
        <v>1</v>
      </c>
      <c r="E92" s="7" t="s">
        <v>2</v>
      </c>
      <c r="F92" s="97" t="s">
        <v>3</v>
      </c>
      <c r="G92" s="97" t="s">
        <v>4</v>
      </c>
      <c r="H92" s="97" t="s">
        <v>5</v>
      </c>
      <c r="I92" s="99" t="s">
        <v>13</v>
      </c>
      <c r="J92" s="100"/>
      <c r="K92" s="120"/>
      <c r="L92" s="99" t="s">
        <v>14</v>
      </c>
      <c r="M92" s="100"/>
      <c r="N92" s="120"/>
      <c r="O92" s="118" t="s">
        <v>20</v>
      </c>
      <c r="P92" s="120" t="s">
        <v>1</v>
      </c>
      <c r="Q92" s="114" t="s">
        <v>2</v>
      </c>
      <c r="R92" s="114" t="s">
        <v>3</v>
      </c>
      <c r="S92" s="114" t="s">
        <v>4</v>
      </c>
      <c r="T92" s="114" t="s">
        <v>5</v>
      </c>
      <c r="U92" s="102"/>
      <c r="V92" s="99" t="s">
        <v>13</v>
      </c>
      <c r="W92" s="100"/>
      <c r="X92" s="101"/>
      <c r="Y92" s="94" t="s">
        <v>14</v>
      </c>
      <c r="Z92" s="95"/>
      <c r="AA92" s="96"/>
      <c r="AB92" s="88" t="s">
        <v>20</v>
      </c>
    </row>
    <row r="93" spans="2:28" ht="18" customHeight="1" thickBot="1" x14ac:dyDescent="0.25">
      <c r="B93" s="24"/>
      <c r="C93" s="7" t="s">
        <v>27</v>
      </c>
      <c r="D93" s="10" t="s">
        <v>1</v>
      </c>
      <c r="E93" s="10" t="s">
        <v>31</v>
      </c>
      <c r="F93" s="102"/>
      <c r="G93" s="102"/>
      <c r="H93" s="102"/>
      <c r="I93" s="7" t="s">
        <v>15</v>
      </c>
      <c r="J93" s="10" t="s">
        <v>16</v>
      </c>
      <c r="K93" s="10" t="s">
        <v>17</v>
      </c>
      <c r="L93" s="10" t="s">
        <v>18</v>
      </c>
      <c r="M93" s="10" t="s">
        <v>19</v>
      </c>
      <c r="N93" s="10" t="s">
        <v>39</v>
      </c>
      <c r="O93" s="119"/>
      <c r="P93" s="121"/>
      <c r="Q93" s="102"/>
      <c r="R93" s="102"/>
      <c r="S93" s="102"/>
      <c r="T93" s="102"/>
      <c r="U93" s="102"/>
      <c r="V93" s="7" t="s">
        <v>15</v>
      </c>
      <c r="W93" s="10" t="s">
        <v>16</v>
      </c>
      <c r="X93" s="14" t="s">
        <v>17</v>
      </c>
      <c r="Y93" s="15" t="s">
        <v>18</v>
      </c>
      <c r="Z93" s="16" t="s">
        <v>19</v>
      </c>
      <c r="AA93" s="17" t="s">
        <v>39</v>
      </c>
      <c r="AB93" s="90"/>
    </row>
    <row r="94" spans="2:28" ht="18" customHeight="1" x14ac:dyDescent="0.2">
      <c r="B94" s="24"/>
      <c r="C94" s="7" t="s">
        <v>45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2"/>
      <c r="W94" s="73"/>
      <c r="X94" s="73"/>
      <c r="Y94" s="74"/>
      <c r="Z94" s="73"/>
      <c r="AA94" s="73"/>
      <c r="AB94" s="73"/>
    </row>
    <row r="95" spans="2:28" ht="24.75" customHeight="1" x14ac:dyDescent="0.2">
      <c r="B95" s="18" t="s">
        <v>71</v>
      </c>
      <c r="C95" s="19" t="s">
        <v>120</v>
      </c>
      <c r="D95" s="1">
        <v>180</v>
      </c>
      <c r="E95" s="1">
        <v>183</v>
      </c>
      <c r="F95" s="1">
        <v>4.5</v>
      </c>
      <c r="G95" s="1">
        <v>5.7</v>
      </c>
      <c r="H95" s="1">
        <v>28</v>
      </c>
      <c r="I95" s="1">
        <v>0.1</v>
      </c>
      <c r="J95" s="1">
        <v>1</v>
      </c>
      <c r="K95" s="1">
        <v>0.1</v>
      </c>
      <c r="L95" s="1">
        <v>113</v>
      </c>
      <c r="M95" s="1">
        <v>123</v>
      </c>
      <c r="N95" s="1">
        <v>26</v>
      </c>
      <c r="O95" s="22">
        <v>0.1</v>
      </c>
      <c r="P95" s="21">
        <v>200</v>
      </c>
      <c r="Q95" s="1">
        <v>203</v>
      </c>
      <c r="R95" s="1">
        <v>5</v>
      </c>
      <c r="S95" s="1">
        <v>6</v>
      </c>
      <c r="T95" s="1">
        <v>31</v>
      </c>
      <c r="U95" s="24"/>
      <c r="V95" s="25">
        <v>0.1</v>
      </c>
      <c r="W95" s="26">
        <v>1.3</v>
      </c>
      <c r="X95" s="26">
        <v>0.2</v>
      </c>
      <c r="Y95" s="26">
        <v>125</v>
      </c>
      <c r="Z95" s="26">
        <v>137</v>
      </c>
      <c r="AA95" s="26">
        <v>29</v>
      </c>
      <c r="AB95" s="26">
        <v>0.1</v>
      </c>
    </row>
    <row r="96" spans="2:28" ht="24" customHeight="1" x14ac:dyDescent="0.2">
      <c r="B96" s="24" t="s">
        <v>69</v>
      </c>
      <c r="C96" s="19" t="s">
        <v>70</v>
      </c>
      <c r="D96" s="36">
        <v>200</v>
      </c>
      <c r="E96" s="36">
        <v>88</v>
      </c>
      <c r="F96" s="36">
        <v>2.8</v>
      </c>
      <c r="G96" s="36">
        <v>2.5</v>
      </c>
      <c r="H96" s="36">
        <v>14</v>
      </c>
      <c r="I96" s="36">
        <v>0</v>
      </c>
      <c r="J96" s="36">
        <v>0.7</v>
      </c>
      <c r="K96" s="36">
        <v>0</v>
      </c>
      <c r="L96" s="36">
        <v>108</v>
      </c>
      <c r="M96" s="36">
        <v>76.5</v>
      </c>
      <c r="N96" s="36">
        <v>13</v>
      </c>
      <c r="O96" s="37">
        <v>0.1</v>
      </c>
      <c r="P96" s="36">
        <v>200</v>
      </c>
      <c r="Q96" s="36">
        <v>88</v>
      </c>
      <c r="R96" s="36">
        <v>2.8</v>
      </c>
      <c r="S96" s="36">
        <v>2.5</v>
      </c>
      <c r="T96" s="36">
        <v>14</v>
      </c>
      <c r="U96" s="36">
        <v>0.03</v>
      </c>
      <c r="V96" s="36">
        <v>0</v>
      </c>
      <c r="W96" s="36">
        <v>0.7</v>
      </c>
      <c r="X96" s="36">
        <v>0.2</v>
      </c>
      <c r="Y96" s="36">
        <v>117</v>
      </c>
      <c r="Z96" s="36">
        <v>123</v>
      </c>
      <c r="AA96" s="36">
        <v>27</v>
      </c>
      <c r="AB96" s="38">
        <v>0.1</v>
      </c>
    </row>
    <row r="97" spans="2:28" ht="18" customHeight="1" x14ac:dyDescent="0.2">
      <c r="B97" s="24" t="s">
        <v>113</v>
      </c>
      <c r="C97" s="19" t="s">
        <v>6</v>
      </c>
      <c r="D97" s="1">
        <v>40</v>
      </c>
      <c r="E97" s="1">
        <v>104</v>
      </c>
      <c r="F97" s="1">
        <v>3</v>
      </c>
      <c r="G97" s="1">
        <v>1.2</v>
      </c>
      <c r="H97" s="1">
        <v>21</v>
      </c>
      <c r="I97" s="1">
        <v>0.04</v>
      </c>
      <c r="J97" s="1">
        <v>0</v>
      </c>
      <c r="K97" s="1">
        <v>0.52</v>
      </c>
      <c r="L97" s="1">
        <v>9.1999999999999993</v>
      </c>
      <c r="M97" s="1">
        <v>34.799999999999997</v>
      </c>
      <c r="N97" s="1">
        <v>13.2</v>
      </c>
      <c r="O97" s="22">
        <v>0.4</v>
      </c>
      <c r="P97" s="21">
        <v>50</v>
      </c>
      <c r="Q97" s="1">
        <v>131</v>
      </c>
      <c r="R97" s="1">
        <v>3.4</v>
      </c>
      <c r="S97" s="1">
        <v>1.5</v>
      </c>
      <c r="T97" s="86">
        <v>26</v>
      </c>
      <c r="U97" s="87"/>
      <c r="V97" s="25">
        <v>0.04</v>
      </c>
      <c r="W97" s="26">
        <v>0</v>
      </c>
      <c r="X97" s="26">
        <v>0.65</v>
      </c>
      <c r="Y97" s="26">
        <v>11</v>
      </c>
      <c r="Z97" s="26">
        <v>42.5</v>
      </c>
      <c r="AA97" s="26">
        <v>16.5</v>
      </c>
      <c r="AB97" s="26">
        <v>0.5</v>
      </c>
    </row>
    <row r="98" spans="2:28" ht="18" customHeight="1" x14ac:dyDescent="0.2">
      <c r="B98" s="24" t="s">
        <v>137</v>
      </c>
      <c r="C98" s="19" t="s">
        <v>138</v>
      </c>
      <c r="D98" s="1">
        <v>40</v>
      </c>
      <c r="E98" s="1">
        <v>63</v>
      </c>
      <c r="F98" s="1">
        <v>5.2</v>
      </c>
      <c r="G98" s="1">
        <v>4.5999999999999996</v>
      </c>
      <c r="H98" s="1">
        <v>0.3</v>
      </c>
      <c r="I98" s="1">
        <v>0</v>
      </c>
      <c r="J98" s="1">
        <v>0</v>
      </c>
      <c r="K98" s="1">
        <v>0.2</v>
      </c>
      <c r="L98" s="1">
        <v>22</v>
      </c>
      <c r="M98" s="1">
        <v>77</v>
      </c>
      <c r="N98" s="1">
        <v>51</v>
      </c>
      <c r="O98" s="22">
        <v>0.1</v>
      </c>
      <c r="P98" s="21">
        <v>40</v>
      </c>
      <c r="Q98" s="1">
        <v>63</v>
      </c>
      <c r="R98" s="1">
        <v>5.2</v>
      </c>
      <c r="S98" s="1">
        <v>4.5999999999999996</v>
      </c>
      <c r="T98" s="1">
        <v>0.3</v>
      </c>
      <c r="U98" s="24"/>
      <c r="V98" s="25">
        <v>0</v>
      </c>
      <c r="W98" s="26">
        <v>0</v>
      </c>
      <c r="X98" s="26">
        <v>0.2</v>
      </c>
      <c r="Y98" s="26">
        <v>22</v>
      </c>
      <c r="Z98" s="26">
        <v>77</v>
      </c>
      <c r="AA98" s="64">
        <v>51</v>
      </c>
      <c r="AB98" s="26">
        <v>0.1</v>
      </c>
    </row>
    <row r="99" spans="2:28" ht="18" customHeight="1" x14ac:dyDescent="0.2">
      <c r="B99" s="24" t="s">
        <v>35</v>
      </c>
      <c r="C99" s="19" t="s">
        <v>36</v>
      </c>
      <c r="D99" s="1">
        <v>110</v>
      </c>
      <c r="E99" s="1">
        <v>129</v>
      </c>
      <c r="F99" s="1">
        <v>4.9000000000000004</v>
      </c>
      <c r="G99" s="1">
        <v>2.8</v>
      </c>
      <c r="H99" s="1">
        <v>11.8</v>
      </c>
      <c r="I99" s="1">
        <v>0.03</v>
      </c>
      <c r="J99" s="1">
        <v>0.5</v>
      </c>
      <c r="K99" s="1">
        <v>0</v>
      </c>
      <c r="L99" s="1">
        <v>107</v>
      </c>
      <c r="M99" s="1">
        <v>84</v>
      </c>
      <c r="N99" s="1">
        <v>13</v>
      </c>
      <c r="O99" s="22">
        <v>0.1</v>
      </c>
      <c r="P99" s="1">
        <v>110</v>
      </c>
      <c r="Q99" s="1">
        <v>129</v>
      </c>
      <c r="R99" s="1">
        <v>4.9000000000000004</v>
      </c>
      <c r="S99" s="1">
        <v>2.8</v>
      </c>
      <c r="T99" s="1">
        <v>11.8</v>
      </c>
      <c r="U99" s="1"/>
      <c r="V99" s="1">
        <v>0.03</v>
      </c>
      <c r="W99" s="1">
        <v>0.5</v>
      </c>
      <c r="X99" s="1">
        <v>0</v>
      </c>
      <c r="Y99" s="1">
        <v>107</v>
      </c>
      <c r="Z99" s="1">
        <v>84</v>
      </c>
      <c r="AA99" s="22">
        <v>13</v>
      </c>
      <c r="AB99" s="26">
        <v>0.1</v>
      </c>
    </row>
    <row r="100" spans="2:28" ht="18" customHeight="1" x14ac:dyDescent="0.2">
      <c r="B100" s="27"/>
      <c r="C100" s="7" t="s">
        <v>7</v>
      </c>
      <c r="D100" s="32">
        <f t="shared" ref="D100:P100" si="21">SUM(D94:D99)</f>
        <v>570</v>
      </c>
      <c r="E100" s="32">
        <f t="shared" si="21"/>
        <v>567</v>
      </c>
      <c r="F100" s="32">
        <f t="shared" si="21"/>
        <v>20.399999999999999</v>
      </c>
      <c r="G100" s="32">
        <f t="shared" si="21"/>
        <v>16.799999999999997</v>
      </c>
      <c r="H100" s="32">
        <f t="shared" si="21"/>
        <v>75.099999999999994</v>
      </c>
      <c r="I100" s="32">
        <f t="shared" si="21"/>
        <v>0.17</v>
      </c>
      <c r="J100" s="32">
        <f t="shared" si="21"/>
        <v>2.2000000000000002</v>
      </c>
      <c r="K100" s="32">
        <f t="shared" si="21"/>
        <v>0.82000000000000006</v>
      </c>
      <c r="L100" s="32">
        <f t="shared" si="21"/>
        <v>359.2</v>
      </c>
      <c r="M100" s="32">
        <f t="shared" si="21"/>
        <v>395.3</v>
      </c>
      <c r="N100" s="32">
        <f t="shared" si="21"/>
        <v>116.2</v>
      </c>
      <c r="O100" s="32">
        <f t="shared" si="21"/>
        <v>0.8</v>
      </c>
      <c r="P100" s="32">
        <f t="shared" si="21"/>
        <v>600</v>
      </c>
      <c r="Q100" s="7">
        <f>SUM(Q95:Q99)</f>
        <v>614</v>
      </c>
      <c r="R100" s="7">
        <f>SUM(R95:R99)</f>
        <v>21.299999999999997</v>
      </c>
      <c r="S100" s="7">
        <f>SUM(S95:S99)</f>
        <v>17.399999999999999</v>
      </c>
      <c r="T100" s="112">
        <f>SUM(T95:T99)</f>
        <v>83.1</v>
      </c>
      <c r="U100" s="113"/>
      <c r="V100" s="32">
        <f t="shared" ref="V100:AB100" si="22">SUM(V95:V99)</f>
        <v>0.17</v>
      </c>
      <c r="W100" s="32">
        <f t="shared" si="22"/>
        <v>2.5</v>
      </c>
      <c r="X100" s="32">
        <f t="shared" si="22"/>
        <v>1.25</v>
      </c>
      <c r="Y100" s="32">
        <f t="shared" si="22"/>
        <v>382</v>
      </c>
      <c r="Z100" s="32">
        <f t="shared" si="22"/>
        <v>463.5</v>
      </c>
      <c r="AA100" s="32">
        <f t="shared" si="22"/>
        <v>136.5</v>
      </c>
      <c r="AB100" s="32">
        <f t="shared" si="22"/>
        <v>0.89999999999999991</v>
      </c>
    </row>
    <row r="101" spans="2:28" ht="18" customHeight="1" x14ac:dyDescent="0.2">
      <c r="B101" s="20"/>
      <c r="C101" s="7" t="s">
        <v>52</v>
      </c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75"/>
      <c r="Q101" s="7"/>
      <c r="R101" s="7"/>
      <c r="S101" s="7"/>
      <c r="T101" s="31"/>
      <c r="U101" s="29"/>
      <c r="V101" s="30"/>
      <c r="W101" s="30"/>
      <c r="X101" s="30"/>
      <c r="Y101" s="30"/>
      <c r="Z101" s="30"/>
      <c r="AA101" s="30"/>
      <c r="AB101" s="30"/>
    </row>
    <row r="102" spans="2:28" ht="27" customHeight="1" x14ac:dyDescent="0.2">
      <c r="B102" s="20" t="s">
        <v>101</v>
      </c>
      <c r="C102" s="19" t="s">
        <v>102</v>
      </c>
      <c r="D102" s="25">
        <v>200</v>
      </c>
      <c r="E102" s="25">
        <v>144</v>
      </c>
      <c r="F102" s="25">
        <v>7</v>
      </c>
      <c r="G102" s="25">
        <v>9</v>
      </c>
      <c r="H102" s="25">
        <v>8</v>
      </c>
      <c r="I102" s="25">
        <v>0.1</v>
      </c>
      <c r="J102" s="25">
        <v>5</v>
      </c>
      <c r="K102" s="25">
        <v>0.1</v>
      </c>
      <c r="L102" s="25">
        <v>24</v>
      </c>
      <c r="M102" s="25">
        <v>117</v>
      </c>
      <c r="N102" s="25">
        <v>26</v>
      </c>
      <c r="O102" s="25">
        <v>0.8</v>
      </c>
      <c r="P102" s="77">
        <v>250</v>
      </c>
      <c r="Q102" s="1">
        <v>180</v>
      </c>
      <c r="R102" s="1">
        <v>9</v>
      </c>
      <c r="S102" s="1">
        <v>11</v>
      </c>
      <c r="T102" s="34">
        <v>10</v>
      </c>
      <c r="U102" s="21"/>
      <c r="V102" s="25">
        <v>0.1</v>
      </c>
      <c r="W102" s="25">
        <v>6</v>
      </c>
      <c r="X102" s="25">
        <v>0.2</v>
      </c>
      <c r="Y102" s="25">
        <v>31</v>
      </c>
      <c r="Z102" s="25">
        <v>146</v>
      </c>
      <c r="AA102" s="25">
        <v>32</v>
      </c>
      <c r="AB102" s="25">
        <v>1</v>
      </c>
    </row>
    <row r="103" spans="2:28" ht="24.75" customHeight="1" x14ac:dyDescent="0.2">
      <c r="B103" s="20" t="s">
        <v>103</v>
      </c>
      <c r="C103" s="19" t="s">
        <v>66</v>
      </c>
      <c r="D103" s="25">
        <v>180</v>
      </c>
      <c r="E103" s="25">
        <v>252</v>
      </c>
      <c r="F103" s="25">
        <v>11</v>
      </c>
      <c r="G103" s="25">
        <v>9</v>
      </c>
      <c r="H103" s="25">
        <v>32</v>
      </c>
      <c r="I103" s="25">
        <v>0.1</v>
      </c>
      <c r="J103" s="25">
        <v>0.2</v>
      </c>
      <c r="K103" s="25">
        <v>0.8</v>
      </c>
      <c r="L103" s="25">
        <v>202</v>
      </c>
      <c r="M103" s="25">
        <v>161</v>
      </c>
      <c r="N103" s="25">
        <v>19</v>
      </c>
      <c r="O103" s="25">
        <v>1.2</v>
      </c>
      <c r="P103" s="77">
        <v>200</v>
      </c>
      <c r="Q103" s="1">
        <v>280</v>
      </c>
      <c r="R103" s="1">
        <v>12</v>
      </c>
      <c r="S103" s="1">
        <v>10</v>
      </c>
      <c r="T103" s="34">
        <v>35</v>
      </c>
      <c r="U103" s="21"/>
      <c r="V103" s="25">
        <v>0.1</v>
      </c>
      <c r="W103" s="25">
        <v>0.2</v>
      </c>
      <c r="X103" s="25">
        <v>1</v>
      </c>
      <c r="Y103" s="25">
        <v>224</v>
      </c>
      <c r="Z103" s="25">
        <v>179</v>
      </c>
      <c r="AA103" s="25">
        <v>21</v>
      </c>
      <c r="AB103" s="25">
        <v>1.4</v>
      </c>
    </row>
    <row r="104" spans="2:28" ht="18" customHeight="1" x14ac:dyDescent="0.2">
      <c r="B104" s="24" t="s">
        <v>79</v>
      </c>
      <c r="C104" s="19" t="s">
        <v>49</v>
      </c>
      <c r="D104" s="1">
        <v>200</v>
      </c>
      <c r="E104" s="1">
        <v>38</v>
      </c>
      <c r="F104" s="1">
        <v>0.2</v>
      </c>
      <c r="G104" s="1">
        <v>0.1</v>
      </c>
      <c r="H104" s="1">
        <v>9.3000000000000007</v>
      </c>
      <c r="I104" s="1">
        <v>0</v>
      </c>
      <c r="J104" s="1">
        <v>0</v>
      </c>
      <c r="K104" s="1">
        <v>0</v>
      </c>
      <c r="L104" s="1">
        <v>5.0999999999999996</v>
      </c>
      <c r="M104" s="1">
        <v>7.7</v>
      </c>
      <c r="N104" s="1">
        <v>4.2</v>
      </c>
      <c r="O104" s="34">
        <v>0.8</v>
      </c>
      <c r="P104" s="1">
        <v>200</v>
      </c>
      <c r="Q104" s="1">
        <v>38</v>
      </c>
      <c r="R104" s="1">
        <v>0.2</v>
      </c>
      <c r="S104" s="1">
        <v>0.1</v>
      </c>
      <c r="T104" s="1">
        <v>9.3000000000000007</v>
      </c>
      <c r="U104" s="24"/>
      <c r="V104" s="25">
        <v>0</v>
      </c>
      <c r="W104" s="25">
        <v>0</v>
      </c>
      <c r="X104" s="25">
        <v>0</v>
      </c>
      <c r="Y104" s="25">
        <v>5.0999999999999996</v>
      </c>
      <c r="Z104" s="25">
        <v>7.7</v>
      </c>
      <c r="AA104" s="25">
        <v>4.2</v>
      </c>
      <c r="AB104" s="25">
        <v>0.8</v>
      </c>
    </row>
    <row r="105" spans="2:28" ht="18" customHeight="1" x14ac:dyDescent="0.2">
      <c r="B105" s="24" t="s">
        <v>113</v>
      </c>
      <c r="C105" s="19" t="s">
        <v>6</v>
      </c>
      <c r="D105" s="1">
        <v>40</v>
      </c>
      <c r="E105" s="1">
        <v>104</v>
      </c>
      <c r="F105" s="1">
        <v>3</v>
      </c>
      <c r="G105" s="1">
        <v>1.2</v>
      </c>
      <c r="H105" s="1">
        <v>21</v>
      </c>
      <c r="I105" s="1">
        <v>0.04</v>
      </c>
      <c r="J105" s="1">
        <v>0</v>
      </c>
      <c r="K105" s="1">
        <v>0.52</v>
      </c>
      <c r="L105" s="1">
        <v>9.1999999999999993</v>
      </c>
      <c r="M105" s="1">
        <v>34.799999999999997</v>
      </c>
      <c r="N105" s="1">
        <v>13.2</v>
      </c>
      <c r="O105" s="22">
        <v>0.4</v>
      </c>
      <c r="P105" s="21">
        <v>50</v>
      </c>
      <c r="Q105" s="1">
        <v>131</v>
      </c>
      <c r="R105" s="1">
        <v>3.4</v>
      </c>
      <c r="S105" s="1">
        <v>1.5</v>
      </c>
      <c r="T105" s="86">
        <v>26</v>
      </c>
      <c r="U105" s="87"/>
      <c r="V105" s="28">
        <v>0.04</v>
      </c>
      <c r="W105" s="24">
        <v>0</v>
      </c>
      <c r="X105" s="24">
        <v>0.65</v>
      </c>
      <c r="Y105" s="24">
        <v>11</v>
      </c>
      <c r="Z105" s="24">
        <v>42.5</v>
      </c>
      <c r="AA105" s="24">
        <v>16.5</v>
      </c>
      <c r="AB105" s="24">
        <v>0.5</v>
      </c>
    </row>
    <row r="106" spans="2:28" ht="24" customHeight="1" x14ac:dyDescent="0.2">
      <c r="B106" s="24" t="s">
        <v>115</v>
      </c>
      <c r="C106" s="19" t="s">
        <v>114</v>
      </c>
      <c r="D106" s="1">
        <v>30</v>
      </c>
      <c r="E106" s="1">
        <v>79</v>
      </c>
      <c r="F106" s="1">
        <v>2</v>
      </c>
      <c r="G106" s="1">
        <v>0.4</v>
      </c>
      <c r="H106" s="1">
        <v>16</v>
      </c>
      <c r="I106" s="1">
        <v>0.03</v>
      </c>
      <c r="J106" s="1">
        <v>0</v>
      </c>
      <c r="K106" s="1">
        <v>0.3</v>
      </c>
      <c r="L106" s="1">
        <v>6.9</v>
      </c>
      <c r="M106" s="1">
        <v>31.8</v>
      </c>
      <c r="N106" s="1">
        <v>8</v>
      </c>
      <c r="O106" s="34">
        <v>0.9</v>
      </c>
      <c r="P106" s="1">
        <v>30</v>
      </c>
      <c r="Q106" s="1">
        <v>79</v>
      </c>
      <c r="R106" s="1">
        <v>2</v>
      </c>
      <c r="S106" s="1">
        <v>0.4</v>
      </c>
      <c r="T106" s="1">
        <v>16</v>
      </c>
      <c r="U106" s="1">
        <v>0.03</v>
      </c>
      <c r="V106" s="1">
        <v>0</v>
      </c>
      <c r="W106" s="1">
        <v>0</v>
      </c>
      <c r="X106" s="1">
        <v>0.3</v>
      </c>
      <c r="Y106" s="1">
        <v>6.9</v>
      </c>
      <c r="Z106" s="1">
        <v>31.8</v>
      </c>
      <c r="AA106" s="34">
        <v>8</v>
      </c>
      <c r="AB106" s="28">
        <v>0.9</v>
      </c>
    </row>
    <row r="107" spans="2:28" ht="18" customHeight="1" x14ac:dyDescent="0.2">
      <c r="B107" s="24" t="s">
        <v>78</v>
      </c>
      <c r="C107" s="19" t="s">
        <v>134</v>
      </c>
      <c r="D107" s="1">
        <v>150</v>
      </c>
      <c r="E107" s="1">
        <v>78</v>
      </c>
      <c r="F107" s="1">
        <v>0.7</v>
      </c>
      <c r="G107" s="1">
        <v>0.7</v>
      </c>
      <c r="H107" s="1">
        <v>15</v>
      </c>
      <c r="I107" s="1">
        <v>0</v>
      </c>
      <c r="J107" s="1">
        <v>18</v>
      </c>
      <c r="K107" s="1">
        <v>0.3</v>
      </c>
      <c r="L107" s="1">
        <v>24</v>
      </c>
      <c r="M107" s="1">
        <v>17</v>
      </c>
      <c r="N107" s="1">
        <v>14</v>
      </c>
      <c r="O107" s="34">
        <v>3</v>
      </c>
      <c r="P107" s="1">
        <v>150</v>
      </c>
      <c r="Q107" s="1">
        <v>78</v>
      </c>
      <c r="R107" s="1">
        <v>0.7</v>
      </c>
      <c r="S107" s="1">
        <v>0.7</v>
      </c>
      <c r="T107" s="1">
        <v>15</v>
      </c>
      <c r="U107" s="24"/>
      <c r="V107" s="25">
        <v>0</v>
      </c>
      <c r="W107" s="25">
        <v>18</v>
      </c>
      <c r="X107" s="25">
        <v>0.3</v>
      </c>
      <c r="Y107" s="25">
        <v>24</v>
      </c>
      <c r="Z107" s="25">
        <v>17</v>
      </c>
      <c r="AA107" s="25">
        <v>14</v>
      </c>
      <c r="AB107" s="25">
        <v>3</v>
      </c>
    </row>
    <row r="108" spans="2:28" ht="18" customHeight="1" x14ac:dyDescent="0.2">
      <c r="B108" s="20"/>
      <c r="C108" s="7" t="s">
        <v>7</v>
      </c>
      <c r="D108" s="32">
        <f t="shared" ref="D108:AB108" si="23">D102+D103+D104+D105+D106+D107</f>
        <v>800</v>
      </c>
      <c r="E108" s="32">
        <f>E102+E103+E104+E105+E106+E107</f>
        <v>695</v>
      </c>
      <c r="F108" s="32">
        <f t="shared" si="23"/>
        <v>23.9</v>
      </c>
      <c r="G108" s="32">
        <f t="shared" si="23"/>
        <v>20.399999999999999</v>
      </c>
      <c r="H108" s="32">
        <f t="shared" si="23"/>
        <v>101.3</v>
      </c>
      <c r="I108" s="32">
        <f t="shared" si="23"/>
        <v>0.27</v>
      </c>
      <c r="J108" s="32">
        <f t="shared" si="23"/>
        <v>23.2</v>
      </c>
      <c r="K108" s="32">
        <f t="shared" si="23"/>
        <v>2.02</v>
      </c>
      <c r="L108" s="32">
        <f t="shared" si="23"/>
        <v>271.2</v>
      </c>
      <c r="M108" s="32">
        <f t="shared" si="23"/>
        <v>369.3</v>
      </c>
      <c r="N108" s="32">
        <f t="shared" si="23"/>
        <v>84.4</v>
      </c>
      <c r="O108" s="32">
        <f t="shared" si="23"/>
        <v>7.1</v>
      </c>
      <c r="P108" s="32">
        <f t="shared" si="23"/>
        <v>880</v>
      </c>
      <c r="Q108" s="32">
        <f t="shared" si="23"/>
        <v>786</v>
      </c>
      <c r="R108" s="32">
        <f t="shared" si="23"/>
        <v>27.299999999999997</v>
      </c>
      <c r="S108" s="32">
        <f t="shared" si="23"/>
        <v>23.7</v>
      </c>
      <c r="T108" s="32">
        <f t="shared" si="23"/>
        <v>111.3</v>
      </c>
      <c r="U108" s="32">
        <f t="shared" si="23"/>
        <v>0.03</v>
      </c>
      <c r="V108" s="32">
        <f t="shared" si="23"/>
        <v>0.24000000000000002</v>
      </c>
      <c r="W108" s="32">
        <f t="shared" si="23"/>
        <v>24.2</v>
      </c>
      <c r="X108" s="32">
        <f t="shared" si="23"/>
        <v>2.4499999999999997</v>
      </c>
      <c r="Y108" s="32">
        <f t="shared" si="23"/>
        <v>302</v>
      </c>
      <c r="Z108" s="32">
        <f t="shared" si="23"/>
        <v>424</v>
      </c>
      <c r="AA108" s="32">
        <f t="shared" si="23"/>
        <v>95.7</v>
      </c>
      <c r="AB108" s="32">
        <f t="shared" si="23"/>
        <v>7.6000000000000005</v>
      </c>
    </row>
    <row r="109" spans="2:28" ht="18" customHeight="1" x14ac:dyDescent="0.2">
      <c r="B109" s="20"/>
      <c r="C109" s="7" t="s">
        <v>64</v>
      </c>
      <c r="D109" s="32">
        <f t="shared" ref="D109:AB109" si="24">D100+D108</f>
        <v>1370</v>
      </c>
      <c r="E109" s="32">
        <f t="shared" si="24"/>
        <v>1262</v>
      </c>
      <c r="F109" s="32">
        <f t="shared" si="24"/>
        <v>44.3</v>
      </c>
      <c r="G109" s="32">
        <f t="shared" si="24"/>
        <v>37.199999999999996</v>
      </c>
      <c r="H109" s="32">
        <f t="shared" si="24"/>
        <v>176.39999999999998</v>
      </c>
      <c r="I109" s="32">
        <f t="shared" si="24"/>
        <v>0.44000000000000006</v>
      </c>
      <c r="J109" s="32">
        <f t="shared" si="24"/>
        <v>25.4</v>
      </c>
      <c r="K109" s="32">
        <f t="shared" si="24"/>
        <v>2.84</v>
      </c>
      <c r="L109" s="32">
        <f t="shared" si="24"/>
        <v>630.4</v>
      </c>
      <c r="M109" s="32">
        <f t="shared" si="24"/>
        <v>764.6</v>
      </c>
      <c r="N109" s="32">
        <f t="shared" si="24"/>
        <v>200.60000000000002</v>
      </c>
      <c r="O109" s="32">
        <f t="shared" si="24"/>
        <v>7.8999999999999995</v>
      </c>
      <c r="P109" s="32">
        <f t="shared" si="24"/>
        <v>1480</v>
      </c>
      <c r="Q109" s="32">
        <f t="shared" si="24"/>
        <v>1400</v>
      </c>
      <c r="R109" s="32">
        <f t="shared" si="24"/>
        <v>48.599999999999994</v>
      </c>
      <c r="S109" s="32">
        <f t="shared" si="24"/>
        <v>41.099999999999994</v>
      </c>
      <c r="T109" s="32">
        <f t="shared" si="24"/>
        <v>194.39999999999998</v>
      </c>
      <c r="U109" s="32">
        <f t="shared" si="24"/>
        <v>0.03</v>
      </c>
      <c r="V109" s="32">
        <f t="shared" si="24"/>
        <v>0.41000000000000003</v>
      </c>
      <c r="W109" s="32">
        <f t="shared" si="24"/>
        <v>26.7</v>
      </c>
      <c r="X109" s="32">
        <f t="shared" si="24"/>
        <v>3.6999999999999997</v>
      </c>
      <c r="Y109" s="32">
        <f t="shared" si="24"/>
        <v>684</v>
      </c>
      <c r="Z109" s="32">
        <f t="shared" si="24"/>
        <v>887.5</v>
      </c>
      <c r="AA109" s="32">
        <f t="shared" si="24"/>
        <v>232.2</v>
      </c>
      <c r="AB109" s="32">
        <f t="shared" si="24"/>
        <v>8.5</v>
      </c>
    </row>
    <row r="110" spans="2:28" ht="18" customHeight="1" x14ac:dyDescent="0.2">
      <c r="B110" s="27"/>
      <c r="C110" s="7" t="s">
        <v>37</v>
      </c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75"/>
      <c r="Q110" s="7"/>
      <c r="R110" s="7"/>
      <c r="S110" s="7"/>
      <c r="T110" s="31"/>
      <c r="U110" s="29"/>
      <c r="V110" s="30"/>
      <c r="W110" s="30"/>
      <c r="X110" s="30"/>
      <c r="Y110" s="30"/>
      <c r="Z110" s="30"/>
      <c r="AA110" s="30"/>
      <c r="AB110" s="30"/>
    </row>
    <row r="111" spans="2:28" ht="18" customHeight="1" x14ac:dyDescent="0.2">
      <c r="B111" s="24"/>
      <c r="C111" s="42" t="s">
        <v>45</v>
      </c>
      <c r="D111" s="7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29"/>
      <c r="Q111" s="7"/>
      <c r="R111" s="7"/>
      <c r="S111" s="7"/>
      <c r="T111" s="31"/>
      <c r="U111" s="29"/>
      <c r="V111" s="30"/>
      <c r="W111" s="10"/>
      <c r="X111" s="10"/>
      <c r="Y111" s="10"/>
      <c r="Z111" s="43"/>
      <c r="AA111" s="10"/>
      <c r="AB111" s="10"/>
    </row>
    <row r="112" spans="2:28" ht="27" customHeight="1" x14ac:dyDescent="0.2">
      <c r="B112" s="27" t="s">
        <v>126</v>
      </c>
      <c r="C112" s="19" t="s">
        <v>125</v>
      </c>
      <c r="D112" s="1">
        <v>180</v>
      </c>
      <c r="E112" s="1">
        <v>287</v>
      </c>
      <c r="F112" s="1">
        <v>19</v>
      </c>
      <c r="G112" s="1">
        <v>17</v>
      </c>
      <c r="H112" s="1">
        <v>14</v>
      </c>
      <c r="I112" s="1">
        <v>0.1</v>
      </c>
      <c r="J112" s="1">
        <v>7</v>
      </c>
      <c r="K112" s="1">
        <v>0.6</v>
      </c>
      <c r="L112" s="1">
        <v>0.2</v>
      </c>
      <c r="M112" s="1">
        <v>206</v>
      </c>
      <c r="N112" s="1">
        <v>42</v>
      </c>
      <c r="O112" s="34">
        <v>2.2999999999999998</v>
      </c>
      <c r="P112" s="25">
        <v>200</v>
      </c>
      <c r="Q112" s="26">
        <v>319</v>
      </c>
      <c r="R112" s="1">
        <v>21</v>
      </c>
      <c r="S112" s="1">
        <v>19</v>
      </c>
      <c r="T112" s="1">
        <v>16</v>
      </c>
      <c r="U112" s="24"/>
      <c r="V112" s="25">
        <v>0.1</v>
      </c>
      <c r="W112" s="26">
        <v>8</v>
      </c>
      <c r="X112" s="26">
        <v>0.7</v>
      </c>
      <c r="Y112" s="26">
        <v>36</v>
      </c>
      <c r="Z112" s="26">
        <v>229</v>
      </c>
      <c r="AA112" s="64">
        <v>47</v>
      </c>
      <c r="AB112" s="26">
        <v>2.6</v>
      </c>
    </row>
    <row r="113" spans="2:28" ht="18" customHeight="1" x14ac:dyDescent="0.2">
      <c r="B113" s="26" t="s">
        <v>87</v>
      </c>
      <c r="C113" s="19" t="s">
        <v>8</v>
      </c>
      <c r="D113" s="36">
        <v>200</v>
      </c>
      <c r="E113" s="36">
        <v>94</v>
      </c>
      <c r="F113" s="36">
        <v>3.3</v>
      </c>
      <c r="G113" s="36">
        <v>2.9</v>
      </c>
      <c r="H113" s="36">
        <v>13.8</v>
      </c>
      <c r="I113" s="36">
        <v>0.1</v>
      </c>
      <c r="J113" s="36">
        <v>0.7</v>
      </c>
      <c r="K113" s="36">
        <v>0</v>
      </c>
      <c r="L113" s="36">
        <v>111</v>
      </c>
      <c r="M113" s="36">
        <v>91</v>
      </c>
      <c r="N113" s="36">
        <v>22</v>
      </c>
      <c r="O113" s="37">
        <v>0.6</v>
      </c>
      <c r="P113" s="36">
        <v>200</v>
      </c>
      <c r="Q113" s="36">
        <v>94</v>
      </c>
      <c r="R113" s="36">
        <v>3.3</v>
      </c>
      <c r="S113" s="36">
        <v>2.9</v>
      </c>
      <c r="T113" s="36">
        <v>13.8</v>
      </c>
      <c r="U113" s="36">
        <v>0.03</v>
      </c>
      <c r="V113" s="36">
        <v>0.1</v>
      </c>
      <c r="W113" s="36">
        <v>0.7</v>
      </c>
      <c r="X113" s="36">
        <v>0</v>
      </c>
      <c r="Y113" s="36">
        <v>111</v>
      </c>
      <c r="Z113" s="36">
        <v>91</v>
      </c>
      <c r="AA113" s="36">
        <v>22</v>
      </c>
      <c r="AB113" s="38">
        <v>0.6</v>
      </c>
    </row>
    <row r="114" spans="2:28" ht="18" customHeight="1" x14ac:dyDescent="0.2">
      <c r="B114" s="24" t="s">
        <v>113</v>
      </c>
      <c r="C114" s="19" t="s">
        <v>6</v>
      </c>
      <c r="D114" s="1">
        <v>40</v>
      </c>
      <c r="E114" s="1">
        <v>104</v>
      </c>
      <c r="F114" s="1">
        <v>3</v>
      </c>
      <c r="G114" s="1">
        <v>1.2</v>
      </c>
      <c r="H114" s="1">
        <v>21</v>
      </c>
      <c r="I114" s="1">
        <v>0.04</v>
      </c>
      <c r="J114" s="1">
        <v>0</v>
      </c>
      <c r="K114" s="1">
        <v>0.52</v>
      </c>
      <c r="L114" s="1">
        <v>9.1999999999999993</v>
      </c>
      <c r="M114" s="1">
        <v>34.799999999999997</v>
      </c>
      <c r="N114" s="1">
        <v>13.2</v>
      </c>
      <c r="O114" s="22">
        <v>0.4</v>
      </c>
      <c r="P114" s="21">
        <v>50</v>
      </c>
      <c r="Q114" s="1">
        <v>131</v>
      </c>
      <c r="R114" s="1">
        <v>3.4</v>
      </c>
      <c r="S114" s="1">
        <v>1.5</v>
      </c>
      <c r="T114" s="86">
        <v>26</v>
      </c>
      <c r="U114" s="87"/>
      <c r="V114" s="25">
        <v>0.04</v>
      </c>
      <c r="W114" s="26">
        <v>0</v>
      </c>
      <c r="X114" s="26">
        <v>0.65</v>
      </c>
      <c r="Y114" s="26">
        <v>11</v>
      </c>
      <c r="Z114" s="26">
        <v>42.5</v>
      </c>
      <c r="AA114" s="26">
        <v>16.5</v>
      </c>
      <c r="AB114" s="26">
        <v>0.5</v>
      </c>
    </row>
    <row r="115" spans="2:28" ht="18" customHeight="1" x14ac:dyDescent="0.2">
      <c r="B115" s="24" t="s">
        <v>84</v>
      </c>
      <c r="C115" s="19" t="s">
        <v>33</v>
      </c>
      <c r="D115" s="1">
        <v>200</v>
      </c>
      <c r="E115" s="1">
        <v>86</v>
      </c>
      <c r="F115" s="1">
        <v>1</v>
      </c>
      <c r="G115" s="1">
        <v>0.2</v>
      </c>
      <c r="H115" s="2">
        <v>20</v>
      </c>
      <c r="I115" s="2">
        <v>0</v>
      </c>
      <c r="J115" s="1">
        <v>4</v>
      </c>
      <c r="K115" s="1">
        <v>0.2</v>
      </c>
      <c r="L115" s="1">
        <v>14</v>
      </c>
      <c r="M115" s="1">
        <v>14</v>
      </c>
      <c r="N115" s="1">
        <v>8</v>
      </c>
      <c r="O115" s="34">
        <v>0.8</v>
      </c>
      <c r="P115" s="34">
        <v>200</v>
      </c>
      <c r="Q115" s="1">
        <v>86</v>
      </c>
      <c r="R115" s="1">
        <v>1</v>
      </c>
      <c r="S115" s="1">
        <v>0.2</v>
      </c>
      <c r="T115" s="34">
        <v>20</v>
      </c>
      <c r="U115" s="21"/>
      <c r="V115" s="25">
        <v>0</v>
      </c>
      <c r="W115" s="26">
        <v>4</v>
      </c>
      <c r="X115" s="26">
        <v>0.2</v>
      </c>
      <c r="Y115" s="26">
        <v>14</v>
      </c>
      <c r="Z115" s="26">
        <v>14</v>
      </c>
      <c r="AA115" s="26">
        <v>8</v>
      </c>
      <c r="AB115" s="26">
        <v>0.8</v>
      </c>
    </row>
    <row r="116" spans="2:28" ht="18" customHeight="1" x14ac:dyDescent="0.2">
      <c r="B116" s="24"/>
      <c r="C116" s="7" t="s">
        <v>7</v>
      </c>
      <c r="D116" s="7">
        <f t="shared" ref="D116:AB116" si="25">SUM(D111:D115)</f>
        <v>620</v>
      </c>
      <c r="E116" s="7">
        <f t="shared" si="25"/>
        <v>571</v>
      </c>
      <c r="F116" s="7">
        <f t="shared" si="25"/>
        <v>26.3</v>
      </c>
      <c r="G116" s="7">
        <f t="shared" si="25"/>
        <v>21.299999999999997</v>
      </c>
      <c r="H116" s="7">
        <f t="shared" si="25"/>
        <v>68.8</v>
      </c>
      <c r="I116" s="7">
        <f t="shared" si="25"/>
        <v>0.24000000000000002</v>
      </c>
      <c r="J116" s="7">
        <f t="shared" si="25"/>
        <v>11.7</v>
      </c>
      <c r="K116" s="7">
        <f t="shared" si="25"/>
        <v>1.32</v>
      </c>
      <c r="L116" s="7">
        <f t="shared" si="25"/>
        <v>134.4</v>
      </c>
      <c r="M116" s="7">
        <f t="shared" si="25"/>
        <v>345.8</v>
      </c>
      <c r="N116" s="7">
        <f t="shared" si="25"/>
        <v>85.2</v>
      </c>
      <c r="O116" s="7">
        <f t="shared" si="25"/>
        <v>4.0999999999999996</v>
      </c>
      <c r="P116" s="7">
        <f t="shared" si="25"/>
        <v>650</v>
      </c>
      <c r="Q116" s="7">
        <f t="shared" si="25"/>
        <v>630</v>
      </c>
      <c r="R116" s="7">
        <f t="shared" si="25"/>
        <v>28.7</v>
      </c>
      <c r="S116" s="7">
        <f t="shared" si="25"/>
        <v>23.599999999999998</v>
      </c>
      <c r="T116" s="7">
        <f t="shared" si="25"/>
        <v>75.8</v>
      </c>
      <c r="U116" s="7">
        <f t="shared" si="25"/>
        <v>0.03</v>
      </c>
      <c r="V116" s="7">
        <f t="shared" si="25"/>
        <v>0.24000000000000002</v>
      </c>
      <c r="W116" s="7">
        <f t="shared" si="25"/>
        <v>12.7</v>
      </c>
      <c r="X116" s="7">
        <f t="shared" si="25"/>
        <v>1.55</v>
      </c>
      <c r="Y116" s="7">
        <f t="shared" si="25"/>
        <v>172</v>
      </c>
      <c r="Z116" s="7">
        <f t="shared" si="25"/>
        <v>376.5</v>
      </c>
      <c r="AA116" s="7">
        <f t="shared" si="25"/>
        <v>93.5</v>
      </c>
      <c r="AB116" s="7">
        <f t="shared" si="25"/>
        <v>4.5</v>
      </c>
    </row>
    <row r="117" spans="2:28" ht="18" customHeight="1" x14ac:dyDescent="0.2">
      <c r="B117" s="24"/>
      <c r="C117" s="44" t="s">
        <v>52</v>
      </c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9"/>
      <c r="P117" s="29"/>
      <c r="Q117" s="7"/>
      <c r="R117" s="7"/>
      <c r="S117" s="7"/>
      <c r="T117" s="97"/>
      <c r="U117" s="87"/>
      <c r="V117" s="30"/>
      <c r="W117" s="10"/>
      <c r="X117" s="10"/>
      <c r="Y117" s="10"/>
      <c r="Z117" s="10"/>
      <c r="AA117" s="10"/>
      <c r="AB117" s="10"/>
    </row>
    <row r="118" spans="2:28" ht="24" customHeight="1" x14ac:dyDescent="0.2">
      <c r="B118" s="24" t="s">
        <v>105</v>
      </c>
      <c r="C118" s="76" t="s">
        <v>67</v>
      </c>
      <c r="D118" s="1">
        <v>208</v>
      </c>
      <c r="E118" s="1">
        <v>155</v>
      </c>
      <c r="F118" s="1">
        <v>6.8</v>
      </c>
      <c r="G118" s="1">
        <v>9</v>
      </c>
      <c r="H118" s="1">
        <v>10</v>
      </c>
      <c r="I118" s="1">
        <v>0.1</v>
      </c>
      <c r="J118" s="1">
        <v>9.3000000000000007</v>
      </c>
      <c r="K118" s="1">
        <v>1.1000000000000001</v>
      </c>
      <c r="L118" s="1">
        <v>33</v>
      </c>
      <c r="M118" s="1">
        <v>100</v>
      </c>
      <c r="N118" s="1">
        <v>31</v>
      </c>
      <c r="O118" s="22">
        <v>1.3</v>
      </c>
      <c r="P118" s="21">
        <v>260</v>
      </c>
      <c r="Q118" s="1">
        <v>192</v>
      </c>
      <c r="R118" s="1">
        <v>8.1999999999999993</v>
      </c>
      <c r="S118" s="1">
        <v>11.5</v>
      </c>
      <c r="T118" s="1">
        <v>12</v>
      </c>
      <c r="U118" s="24"/>
      <c r="V118" s="25">
        <v>0.1</v>
      </c>
      <c r="W118" s="26">
        <v>11</v>
      </c>
      <c r="X118" s="26">
        <v>1.3</v>
      </c>
      <c r="Y118" s="26">
        <v>30</v>
      </c>
      <c r="Z118" s="26">
        <v>72</v>
      </c>
      <c r="AA118" s="64">
        <v>30</v>
      </c>
      <c r="AB118" s="39">
        <v>1.1000000000000001</v>
      </c>
    </row>
    <row r="119" spans="2:28" ht="30.75" customHeight="1" x14ac:dyDescent="0.2">
      <c r="B119" s="24" t="s">
        <v>104</v>
      </c>
      <c r="C119" s="19" t="s">
        <v>136</v>
      </c>
      <c r="D119" s="1">
        <v>180</v>
      </c>
      <c r="E119" s="1">
        <v>287</v>
      </c>
      <c r="F119" s="1">
        <v>19</v>
      </c>
      <c r="G119" s="1">
        <v>17</v>
      </c>
      <c r="H119" s="1">
        <v>14</v>
      </c>
      <c r="I119" s="1">
        <v>0.1</v>
      </c>
      <c r="J119" s="1">
        <v>7</v>
      </c>
      <c r="K119" s="1">
        <v>0.6</v>
      </c>
      <c r="L119" s="1">
        <v>0.2</v>
      </c>
      <c r="M119" s="1">
        <v>206</v>
      </c>
      <c r="N119" s="1">
        <v>42</v>
      </c>
      <c r="O119" s="22">
        <v>2.2999999999999998</v>
      </c>
      <c r="P119" s="21">
        <v>200</v>
      </c>
      <c r="Q119" s="1">
        <v>319</v>
      </c>
      <c r="R119" s="1">
        <v>21</v>
      </c>
      <c r="S119" s="1">
        <v>19</v>
      </c>
      <c r="T119" s="86">
        <v>16</v>
      </c>
      <c r="U119" s="87"/>
      <c r="V119" s="25">
        <v>0.1</v>
      </c>
      <c r="W119" s="26">
        <v>8</v>
      </c>
      <c r="X119" s="26">
        <v>0.7</v>
      </c>
      <c r="Y119" s="26">
        <v>36</v>
      </c>
      <c r="Z119" s="26">
        <v>229</v>
      </c>
      <c r="AA119" s="26">
        <v>47</v>
      </c>
      <c r="AB119" s="26">
        <v>2.6</v>
      </c>
    </row>
    <row r="120" spans="2:28" ht="18" customHeight="1" x14ac:dyDescent="0.2">
      <c r="B120" s="24" t="s">
        <v>106</v>
      </c>
      <c r="C120" s="19" t="s">
        <v>107</v>
      </c>
      <c r="D120" s="1">
        <v>200</v>
      </c>
      <c r="E120" s="1">
        <v>46</v>
      </c>
      <c r="F120" s="1">
        <v>0.1</v>
      </c>
      <c r="G120" s="1">
        <v>0.1</v>
      </c>
      <c r="H120" s="1">
        <v>11</v>
      </c>
      <c r="I120" s="1">
        <v>0</v>
      </c>
      <c r="J120" s="1">
        <v>0.6</v>
      </c>
      <c r="K120" s="1">
        <v>0.04</v>
      </c>
      <c r="L120" s="1">
        <v>3.4</v>
      </c>
      <c r="M120" s="1">
        <v>2.1</v>
      </c>
      <c r="N120" s="1">
        <v>1.7</v>
      </c>
      <c r="O120" s="22">
        <v>0.5</v>
      </c>
      <c r="P120" s="1">
        <v>200</v>
      </c>
      <c r="Q120" s="1">
        <v>46</v>
      </c>
      <c r="R120" s="1">
        <v>0.1</v>
      </c>
      <c r="S120" s="1">
        <v>0.1</v>
      </c>
      <c r="T120" s="1">
        <v>11</v>
      </c>
      <c r="U120" s="1">
        <v>7.0000000000000007E-2</v>
      </c>
      <c r="V120" s="1">
        <v>0</v>
      </c>
      <c r="W120" s="1">
        <v>0.6</v>
      </c>
      <c r="X120" s="1">
        <v>0.04</v>
      </c>
      <c r="Y120" s="1">
        <v>3.4</v>
      </c>
      <c r="Z120" s="1">
        <v>2.1</v>
      </c>
      <c r="AA120" s="22">
        <v>1.7</v>
      </c>
      <c r="AB120" s="26">
        <v>0.5</v>
      </c>
    </row>
    <row r="121" spans="2:28" ht="18" customHeight="1" x14ac:dyDescent="0.2">
      <c r="B121" s="24" t="s">
        <v>113</v>
      </c>
      <c r="C121" s="19" t="s">
        <v>6</v>
      </c>
      <c r="D121" s="1">
        <v>40</v>
      </c>
      <c r="E121" s="1">
        <v>104</v>
      </c>
      <c r="F121" s="1">
        <v>3</v>
      </c>
      <c r="G121" s="1">
        <v>1.2</v>
      </c>
      <c r="H121" s="1">
        <v>21</v>
      </c>
      <c r="I121" s="1">
        <v>0.04</v>
      </c>
      <c r="J121" s="1">
        <v>0</v>
      </c>
      <c r="K121" s="1">
        <v>0.52</v>
      </c>
      <c r="L121" s="1">
        <v>9.1999999999999993</v>
      </c>
      <c r="M121" s="1">
        <v>34.799999999999997</v>
      </c>
      <c r="N121" s="1">
        <v>13.2</v>
      </c>
      <c r="O121" s="22">
        <v>0.4</v>
      </c>
      <c r="P121" s="21">
        <v>50</v>
      </c>
      <c r="Q121" s="1">
        <v>131</v>
      </c>
      <c r="R121" s="1">
        <v>3.4</v>
      </c>
      <c r="S121" s="1">
        <v>1.5</v>
      </c>
      <c r="T121" s="86">
        <v>26</v>
      </c>
      <c r="U121" s="87"/>
      <c r="V121" s="25">
        <v>0.04</v>
      </c>
      <c r="W121" s="26">
        <v>0</v>
      </c>
      <c r="X121" s="26">
        <v>0.65</v>
      </c>
      <c r="Y121" s="26">
        <v>11</v>
      </c>
      <c r="Z121" s="26">
        <v>42.5</v>
      </c>
      <c r="AA121" s="26">
        <v>16.5</v>
      </c>
      <c r="AB121" s="26">
        <v>0.5</v>
      </c>
    </row>
    <row r="122" spans="2:28" ht="24.75" customHeight="1" x14ac:dyDescent="0.2">
      <c r="B122" s="24" t="s">
        <v>115</v>
      </c>
      <c r="C122" s="19" t="s">
        <v>114</v>
      </c>
      <c r="D122" s="1">
        <v>30</v>
      </c>
      <c r="E122" s="1">
        <v>79</v>
      </c>
      <c r="F122" s="1">
        <v>2</v>
      </c>
      <c r="G122" s="1">
        <v>0.4</v>
      </c>
      <c r="H122" s="1">
        <v>16</v>
      </c>
      <c r="I122" s="1">
        <v>0.03</v>
      </c>
      <c r="J122" s="1">
        <v>0</v>
      </c>
      <c r="K122" s="1">
        <v>0.3</v>
      </c>
      <c r="L122" s="1">
        <v>6.9</v>
      </c>
      <c r="M122" s="1">
        <v>31.8</v>
      </c>
      <c r="N122" s="1">
        <v>8</v>
      </c>
      <c r="O122" s="34">
        <v>0.9</v>
      </c>
      <c r="P122" s="1">
        <v>30</v>
      </c>
      <c r="Q122" s="1">
        <v>79</v>
      </c>
      <c r="R122" s="1">
        <v>2</v>
      </c>
      <c r="S122" s="1">
        <v>0.4</v>
      </c>
      <c r="T122" s="1">
        <v>16</v>
      </c>
      <c r="U122" s="1">
        <v>0.03</v>
      </c>
      <c r="V122" s="1">
        <v>0</v>
      </c>
      <c r="W122" s="1">
        <v>0</v>
      </c>
      <c r="X122" s="1">
        <v>0.3</v>
      </c>
      <c r="Y122" s="1">
        <v>6.9</v>
      </c>
      <c r="Z122" s="1">
        <v>31.8</v>
      </c>
      <c r="AA122" s="34">
        <v>8</v>
      </c>
      <c r="AB122" s="28">
        <v>0.9</v>
      </c>
    </row>
    <row r="123" spans="2:28" ht="18" customHeight="1" x14ac:dyDescent="0.2">
      <c r="B123" s="24" t="s">
        <v>108</v>
      </c>
      <c r="C123" s="19" t="s">
        <v>109</v>
      </c>
      <c r="D123" s="1">
        <v>60</v>
      </c>
      <c r="E123" s="1">
        <v>43</v>
      </c>
      <c r="F123" s="1">
        <v>1.4</v>
      </c>
      <c r="G123" s="1">
        <v>2.2000000000000002</v>
      </c>
      <c r="H123" s="1">
        <v>5.0999999999999996</v>
      </c>
      <c r="I123" s="1">
        <v>0</v>
      </c>
      <c r="J123" s="1">
        <v>4</v>
      </c>
      <c r="K123" s="1">
        <v>0.6</v>
      </c>
      <c r="L123" s="1">
        <v>17</v>
      </c>
      <c r="M123" s="1">
        <v>25</v>
      </c>
      <c r="N123" s="1">
        <v>13</v>
      </c>
      <c r="O123" s="34">
        <v>0.7</v>
      </c>
      <c r="P123" s="1">
        <v>60</v>
      </c>
      <c r="Q123" s="1">
        <v>43</v>
      </c>
      <c r="R123" s="1">
        <v>1.4</v>
      </c>
      <c r="S123" s="1">
        <v>2.2000000000000002</v>
      </c>
      <c r="T123" s="1">
        <v>5.0999999999999996</v>
      </c>
      <c r="U123" s="24"/>
      <c r="V123" s="25">
        <v>0</v>
      </c>
      <c r="W123" s="26">
        <v>4</v>
      </c>
      <c r="X123" s="26">
        <v>0.6</v>
      </c>
      <c r="Y123" s="26">
        <v>17</v>
      </c>
      <c r="Z123" s="26">
        <v>25</v>
      </c>
      <c r="AA123" s="64">
        <v>13</v>
      </c>
      <c r="AB123" s="26">
        <v>0.7</v>
      </c>
    </row>
    <row r="124" spans="2:28" ht="18" customHeight="1" x14ac:dyDescent="0.2">
      <c r="B124" s="24"/>
      <c r="C124" s="44" t="s">
        <v>7</v>
      </c>
      <c r="D124" s="7">
        <f>D118+D120+D123+D121+D122+D119</f>
        <v>718</v>
      </c>
      <c r="E124" s="7">
        <f t="shared" ref="E124:P124" si="26">E118+E120+E123+E121+E122+E119</f>
        <v>714</v>
      </c>
      <c r="F124" s="7">
        <f t="shared" si="26"/>
        <v>32.299999999999997</v>
      </c>
      <c r="G124" s="7">
        <f t="shared" si="26"/>
        <v>29.9</v>
      </c>
      <c r="H124" s="7">
        <f t="shared" si="26"/>
        <v>77.099999999999994</v>
      </c>
      <c r="I124" s="7">
        <f t="shared" si="26"/>
        <v>0.27</v>
      </c>
      <c r="J124" s="7">
        <f t="shared" si="26"/>
        <v>20.9</v>
      </c>
      <c r="K124" s="7">
        <f t="shared" si="26"/>
        <v>3.16</v>
      </c>
      <c r="L124" s="7">
        <f t="shared" si="26"/>
        <v>69.7</v>
      </c>
      <c r="M124" s="7">
        <f t="shared" si="26"/>
        <v>399.7</v>
      </c>
      <c r="N124" s="7">
        <f t="shared" si="26"/>
        <v>108.9</v>
      </c>
      <c r="O124" s="7">
        <f t="shared" si="26"/>
        <v>6.1</v>
      </c>
      <c r="P124" s="7">
        <f t="shared" si="26"/>
        <v>800</v>
      </c>
      <c r="Q124" s="7">
        <f t="shared" ref="Q124:AB124" si="27">Q118+Q120+Q123+Q121+Q122+Q119</f>
        <v>810</v>
      </c>
      <c r="R124" s="7">
        <f t="shared" si="27"/>
        <v>36.1</v>
      </c>
      <c r="S124" s="7">
        <f t="shared" si="27"/>
        <v>34.700000000000003</v>
      </c>
      <c r="T124" s="7">
        <f t="shared" si="27"/>
        <v>86.1</v>
      </c>
      <c r="U124" s="7">
        <f t="shared" si="27"/>
        <v>0.1</v>
      </c>
      <c r="V124" s="7">
        <f t="shared" si="27"/>
        <v>0.24000000000000002</v>
      </c>
      <c r="W124" s="7">
        <f t="shared" si="27"/>
        <v>23.6</v>
      </c>
      <c r="X124" s="7">
        <f t="shared" si="27"/>
        <v>3.59</v>
      </c>
      <c r="Y124" s="7">
        <f t="shared" si="27"/>
        <v>104.3</v>
      </c>
      <c r="Z124" s="7">
        <f t="shared" si="27"/>
        <v>402.4</v>
      </c>
      <c r="AA124" s="7">
        <f t="shared" si="27"/>
        <v>116.2</v>
      </c>
      <c r="AB124" s="7">
        <f t="shared" si="27"/>
        <v>6.3</v>
      </c>
    </row>
    <row r="125" spans="2:28" ht="18" customHeight="1" x14ac:dyDescent="0.2">
      <c r="B125" s="24"/>
      <c r="C125" s="44" t="s">
        <v>64</v>
      </c>
      <c r="D125" s="7">
        <f t="shared" ref="D125:AB125" si="28">D116+D124</f>
        <v>1338</v>
      </c>
      <c r="E125" s="7">
        <f t="shared" si="28"/>
        <v>1285</v>
      </c>
      <c r="F125" s="7">
        <f t="shared" si="28"/>
        <v>58.599999999999994</v>
      </c>
      <c r="G125" s="7">
        <f t="shared" si="28"/>
        <v>51.199999999999996</v>
      </c>
      <c r="H125" s="7">
        <f t="shared" si="28"/>
        <v>145.89999999999998</v>
      </c>
      <c r="I125" s="7">
        <f t="shared" si="28"/>
        <v>0.51</v>
      </c>
      <c r="J125" s="7">
        <f t="shared" si="28"/>
        <v>32.599999999999994</v>
      </c>
      <c r="K125" s="7">
        <f t="shared" si="28"/>
        <v>4.4800000000000004</v>
      </c>
      <c r="L125" s="7">
        <f t="shared" si="28"/>
        <v>204.10000000000002</v>
      </c>
      <c r="M125" s="7">
        <f t="shared" si="28"/>
        <v>745.5</v>
      </c>
      <c r="N125" s="7">
        <f t="shared" si="28"/>
        <v>194.10000000000002</v>
      </c>
      <c r="O125" s="7">
        <f t="shared" si="28"/>
        <v>10.199999999999999</v>
      </c>
      <c r="P125" s="7">
        <f t="shared" si="28"/>
        <v>1450</v>
      </c>
      <c r="Q125" s="7">
        <f t="shared" si="28"/>
        <v>1440</v>
      </c>
      <c r="R125" s="7">
        <f t="shared" si="28"/>
        <v>64.8</v>
      </c>
      <c r="S125" s="7">
        <f t="shared" si="28"/>
        <v>58.3</v>
      </c>
      <c r="T125" s="7">
        <f t="shared" si="28"/>
        <v>161.89999999999998</v>
      </c>
      <c r="U125" s="7">
        <f t="shared" si="28"/>
        <v>0.13</v>
      </c>
      <c r="V125" s="7">
        <f t="shared" si="28"/>
        <v>0.48000000000000004</v>
      </c>
      <c r="W125" s="7">
        <f t="shared" si="28"/>
        <v>36.299999999999997</v>
      </c>
      <c r="X125" s="7">
        <f t="shared" si="28"/>
        <v>5.14</v>
      </c>
      <c r="Y125" s="7">
        <f t="shared" si="28"/>
        <v>276.3</v>
      </c>
      <c r="Z125" s="7">
        <f t="shared" si="28"/>
        <v>778.9</v>
      </c>
      <c r="AA125" s="7">
        <f t="shared" si="28"/>
        <v>209.7</v>
      </c>
      <c r="AB125" s="7">
        <f t="shared" si="28"/>
        <v>10.8</v>
      </c>
    </row>
    <row r="126" spans="2:28" ht="18" customHeight="1" x14ac:dyDescent="0.2">
      <c r="B126" s="24"/>
      <c r="C126" s="44" t="s">
        <v>28</v>
      </c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9"/>
      <c r="P126" s="29"/>
      <c r="Q126" s="7"/>
      <c r="R126" s="7"/>
      <c r="S126" s="7"/>
      <c r="T126" s="7"/>
      <c r="U126" s="24"/>
      <c r="V126" s="30"/>
      <c r="W126" s="10"/>
      <c r="X126" s="10"/>
      <c r="Y126" s="10"/>
      <c r="Z126" s="10"/>
      <c r="AA126" s="14"/>
      <c r="AB126" s="10"/>
    </row>
    <row r="127" spans="2:28" ht="18" customHeight="1" x14ac:dyDescent="0.2">
      <c r="B127" s="24"/>
      <c r="C127" s="44" t="s">
        <v>45</v>
      </c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9"/>
      <c r="P127" s="29"/>
      <c r="Q127" s="7"/>
      <c r="R127" s="7"/>
      <c r="S127" s="7"/>
      <c r="T127" s="7"/>
      <c r="U127" s="24"/>
      <c r="V127" s="30"/>
      <c r="W127" s="10"/>
      <c r="X127" s="10"/>
      <c r="Y127" s="10"/>
      <c r="Z127" s="10"/>
      <c r="AA127" s="14"/>
      <c r="AB127" s="10"/>
    </row>
    <row r="128" spans="2:28" ht="18" customHeight="1" x14ac:dyDescent="0.2">
      <c r="B128" s="33" t="s">
        <v>81</v>
      </c>
      <c r="C128" s="19" t="s">
        <v>68</v>
      </c>
      <c r="D128" s="1">
        <v>150</v>
      </c>
      <c r="E128" s="1">
        <v>105</v>
      </c>
      <c r="F128" s="1">
        <v>4</v>
      </c>
      <c r="G128" s="1">
        <v>6</v>
      </c>
      <c r="H128" s="1">
        <v>9</v>
      </c>
      <c r="I128" s="1">
        <v>0.1</v>
      </c>
      <c r="J128" s="1">
        <v>3.6</v>
      </c>
      <c r="K128" s="1">
        <v>0.2</v>
      </c>
      <c r="L128" s="1">
        <v>37</v>
      </c>
      <c r="M128" s="1">
        <v>73</v>
      </c>
      <c r="N128" s="1">
        <v>24</v>
      </c>
      <c r="O128" s="22">
        <v>0.8</v>
      </c>
      <c r="P128" s="21">
        <v>200</v>
      </c>
      <c r="Q128" s="1">
        <v>140</v>
      </c>
      <c r="R128" s="1">
        <v>5</v>
      </c>
      <c r="S128" s="1">
        <v>8</v>
      </c>
      <c r="T128" s="34">
        <v>12</v>
      </c>
      <c r="U128" s="21"/>
      <c r="V128" s="1">
        <v>0.1</v>
      </c>
      <c r="W128" s="1">
        <v>4.8</v>
      </c>
      <c r="X128" s="1">
        <v>0.2</v>
      </c>
      <c r="Y128" s="1">
        <v>50</v>
      </c>
      <c r="Z128" s="1">
        <v>98</v>
      </c>
      <c r="AA128" s="34">
        <v>32</v>
      </c>
      <c r="AB128" s="26">
        <v>1.1000000000000001</v>
      </c>
    </row>
    <row r="129" spans="2:28" ht="15" customHeight="1" x14ac:dyDescent="0.2">
      <c r="B129" s="24" t="s">
        <v>127</v>
      </c>
      <c r="C129" s="19" t="s">
        <v>128</v>
      </c>
      <c r="D129" s="1">
        <v>90</v>
      </c>
      <c r="E129" s="1">
        <v>183</v>
      </c>
      <c r="F129" s="1">
        <v>14</v>
      </c>
      <c r="G129" s="1">
        <v>13</v>
      </c>
      <c r="H129" s="2">
        <v>4</v>
      </c>
      <c r="I129" s="2">
        <v>0.1</v>
      </c>
      <c r="J129" s="1">
        <v>1.2</v>
      </c>
      <c r="K129" s="1">
        <v>4</v>
      </c>
      <c r="L129" s="1">
        <v>34</v>
      </c>
      <c r="M129" s="1">
        <v>168</v>
      </c>
      <c r="N129" s="1">
        <v>34</v>
      </c>
      <c r="O129" s="34">
        <v>0.7</v>
      </c>
      <c r="P129" s="34">
        <v>100</v>
      </c>
      <c r="Q129" s="1">
        <v>212</v>
      </c>
      <c r="R129" s="1">
        <v>17</v>
      </c>
      <c r="S129" s="1">
        <v>15</v>
      </c>
      <c r="T129" s="34">
        <v>5</v>
      </c>
      <c r="U129" s="21"/>
      <c r="V129" s="25">
        <v>0.1</v>
      </c>
      <c r="W129" s="26">
        <v>1.6</v>
      </c>
      <c r="X129" s="26">
        <v>5</v>
      </c>
      <c r="Y129" s="26">
        <v>43</v>
      </c>
      <c r="Z129" s="26">
        <v>189</v>
      </c>
      <c r="AA129" s="26">
        <v>43</v>
      </c>
      <c r="AB129" s="26">
        <v>0.8</v>
      </c>
    </row>
    <row r="130" spans="2:28" ht="18" customHeight="1" x14ac:dyDescent="0.2">
      <c r="B130" s="24" t="s">
        <v>79</v>
      </c>
      <c r="C130" s="19" t="s">
        <v>49</v>
      </c>
      <c r="D130" s="1">
        <v>200</v>
      </c>
      <c r="E130" s="1">
        <v>38</v>
      </c>
      <c r="F130" s="1">
        <v>0.2</v>
      </c>
      <c r="G130" s="1">
        <v>0.1</v>
      </c>
      <c r="H130" s="1">
        <v>9.3000000000000007</v>
      </c>
      <c r="I130" s="1">
        <v>0</v>
      </c>
      <c r="J130" s="1">
        <v>0</v>
      </c>
      <c r="K130" s="1">
        <v>0</v>
      </c>
      <c r="L130" s="1">
        <v>5.0999999999999996</v>
      </c>
      <c r="M130" s="1">
        <v>7.7</v>
      </c>
      <c r="N130" s="1">
        <v>4.2</v>
      </c>
      <c r="O130" s="34">
        <v>0.8</v>
      </c>
      <c r="P130" s="1">
        <v>200</v>
      </c>
      <c r="Q130" s="1">
        <v>38</v>
      </c>
      <c r="R130" s="1">
        <v>0.2</v>
      </c>
      <c r="S130" s="1">
        <v>0.1</v>
      </c>
      <c r="T130" s="1">
        <v>9.3000000000000007</v>
      </c>
      <c r="U130" s="24"/>
      <c r="V130" s="25">
        <v>0</v>
      </c>
      <c r="W130" s="25">
        <v>0</v>
      </c>
      <c r="X130" s="25">
        <v>0</v>
      </c>
      <c r="Y130" s="25">
        <v>5.0999999999999996</v>
      </c>
      <c r="Z130" s="25">
        <v>7.7</v>
      </c>
      <c r="AA130" s="25">
        <v>4.2</v>
      </c>
      <c r="AB130" s="25">
        <v>0.8</v>
      </c>
    </row>
    <row r="131" spans="2:28" ht="18" customHeight="1" x14ac:dyDescent="0.2">
      <c r="B131" s="24" t="s">
        <v>113</v>
      </c>
      <c r="C131" s="19" t="s">
        <v>6</v>
      </c>
      <c r="D131" s="1">
        <v>40</v>
      </c>
      <c r="E131" s="1">
        <v>104</v>
      </c>
      <c r="F131" s="1">
        <v>3</v>
      </c>
      <c r="G131" s="1">
        <v>1.2</v>
      </c>
      <c r="H131" s="1">
        <v>21</v>
      </c>
      <c r="I131" s="1">
        <v>0.04</v>
      </c>
      <c r="J131" s="1">
        <v>0</v>
      </c>
      <c r="K131" s="1">
        <v>0.52</v>
      </c>
      <c r="L131" s="1">
        <v>9.1999999999999993</v>
      </c>
      <c r="M131" s="1">
        <v>34.799999999999997</v>
      </c>
      <c r="N131" s="1">
        <v>13.2</v>
      </c>
      <c r="O131" s="22">
        <v>0.4</v>
      </c>
      <c r="P131" s="21">
        <v>50</v>
      </c>
      <c r="Q131" s="1">
        <v>131</v>
      </c>
      <c r="R131" s="1">
        <v>3.4</v>
      </c>
      <c r="S131" s="1">
        <v>1.5</v>
      </c>
      <c r="T131" s="86">
        <v>26</v>
      </c>
      <c r="U131" s="87"/>
      <c r="V131" s="25">
        <v>0.04</v>
      </c>
      <c r="W131" s="26">
        <v>0</v>
      </c>
      <c r="X131" s="26">
        <v>0.65</v>
      </c>
      <c r="Y131" s="26">
        <v>11</v>
      </c>
      <c r="Z131" s="26">
        <v>42.5</v>
      </c>
      <c r="AA131" s="26">
        <v>16.5</v>
      </c>
      <c r="AB131" s="26">
        <v>0.5</v>
      </c>
    </row>
    <row r="132" spans="2:28" ht="18" customHeight="1" x14ac:dyDescent="0.2">
      <c r="B132" s="24" t="s">
        <v>35</v>
      </c>
      <c r="C132" s="19" t="s">
        <v>36</v>
      </c>
      <c r="D132" s="1">
        <v>110</v>
      </c>
      <c r="E132" s="1">
        <v>129</v>
      </c>
      <c r="F132" s="1">
        <v>4.9000000000000004</v>
      </c>
      <c r="G132" s="1">
        <v>2.8</v>
      </c>
      <c r="H132" s="1">
        <v>11.8</v>
      </c>
      <c r="I132" s="1">
        <v>0.03</v>
      </c>
      <c r="J132" s="1">
        <v>0.5</v>
      </c>
      <c r="K132" s="1">
        <v>0</v>
      </c>
      <c r="L132" s="1">
        <v>107</v>
      </c>
      <c r="M132" s="1">
        <v>84</v>
      </c>
      <c r="N132" s="1">
        <v>13</v>
      </c>
      <c r="O132" s="22">
        <v>0.1</v>
      </c>
      <c r="P132" s="1">
        <v>110</v>
      </c>
      <c r="Q132" s="1">
        <v>129</v>
      </c>
      <c r="R132" s="1">
        <v>4.9000000000000004</v>
      </c>
      <c r="S132" s="1">
        <v>2.8</v>
      </c>
      <c r="T132" s="1">
        <v>11.8</v>
      </c>
      <c r="U132" s="1"/>
      <c r="V132" s="1">
        <v>0.03</v>
      </c>
      <c r="W132" s="1">
        <v>0.5</v>
      </c>
      <c r="X132" s="1">
        <v>0</v>
      </c>
      <c r="Y132" s="1">
        <v>107</v>
      </c>
      <c r="Z132" s="1">
        <v>84</v>
      </c>
      <c r="AA132" s="22">
        <v>13</v>
      </c>
      <c r="AB132" s="26">
        <v>0.1</v>
      </c>
    </row>
    <row r="133" spans="2:28" ht="18" customHeight="1" x14ac:dyDescent="0.2">
      <c r="B133" s="24"/>
      <c r="C133" s="32" t="s">
        <v>7</v>
      </c>
      <c r="D133" s="7">
        <f>SUM(D128:D132)</f>
        <v>590</v>
      </c>
      <c r="E133" s="7">
        <f t="shared" ref="E133:T133" si="29">SUM(E128:E132)</f>
        <v>559</v>
      </c>
      <c r="F133" s="7">
        <f t="shared" si="29"/>
        <v>26.1</v>
      </c>
      <c r="G133" s="7">
        <f t="shared" si="29"/>
        <v>23.1</v>
      </c>
      <c r="H133" s="7">
        <f t="shared" si="29"/>
        <v>55.099999999999994</v>
      </c>
      <c r="I133" s="7">
        <f t="shared" si="29"/>
        <v>0.27</v>
      </c>
      <c r="J133" s="7">
        <f t="shared" si="29"/>
        <v>5.3</v>
      </c>
      <c r="K133" s="7">
        <f t="shared" si="29"/>
        <v>4.7200000000000006</v>
      </c>
      <c r="L133" s="7">
        <f t="shared" si="29"/>
        <v>192.3</v>
      </c>
      <c r="M133" s="7">
        <f t="shared" si="29"/>
        <v>367.5</v>
      </c>
      <c r="N133" s="7">
        <f t="shared" si="29"/>
        <v>88.4</v>
      </c>
      <c r="O133" s="7">
        <f t="shared" si="29"/>
        <v>2.8</v>
      </c>
      <c r="P133" s="7">
        <f t="shared" si="29"/>
        <v>660</v>
      </c>
      <c r="Q133" s="7">
        <f t="shared" si="29"/>
        <v>650</v>
      </c>
      <c r="R133" s="7">
        <f t="shared" si="29"/>
        <v>30.5</v>
      </c>
      <c r="S133" s="7">
        <f t="shared" si="29"/>
        <v>27.400000000000002</v>
      </c>
      <c r="T133" s="97">
        <f t="shared" si="29"/>
        <v>64.099999999999994</v>
      </c>
      <c r="U133" s="87"/>
      <c r="V133" s="32">
        <f t="shared" ref="V133:AB133" si="30">SUM(V128:V132)</f>
        <v>0.27</v>
      </c>
      <c r="W133" s="32">
        <f t="shared" si="30"/>
        <v>6.9</v>
      </c>
      <c r="X133" s="32">
        <f t="shared" si="30"/>
        <v>5.8500000000000005</v>
      </c>
      <c r="Y133" s="32">
        <f t="shared" si="30"/>
        <v>216.1</v>
      </c>
      <c r="Z133" s="32">
        <f t="shared" si="30"/>
        <v>421.2</v>
      </c>
      <c r="AA133" s="32">
        <f t="shared" si="30"/>
        <v>108.7</v>
      </c>
      <c r="AB133" s="32">
        <f t="shared" si="30"/>
        <v>3.3000000000000003</v>
      </c>
    </row>
    <row r="134" spans="2:28" ht="18" customHeight="1" x14ac:dyDescent="0.2">
      <c r="B134" s="24"/>
      <c r="C134" s="7" t="s">
        <v>52</v>
      </c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24"/>
      <c r="V134" s="32"/>
      <c r="W134" s="32"/>
      <c r="X134" s="32"/>
      <c r="Y134" s="32"/>
      <c r="Z134" s="32"/>
      <c r="AA134" s="32"/>
      <c r="AB134" s="32"/>
    </row>
    <row r="135" spans="2:28" ht="37.5" customHeight="1" x14ac:dyDescent="0.2">
      <c r="B135" s="24" t="s">
        <v>110</v>
      </c>
      <c r="C135" s="19" t="s">
        <v>77</v>
      </c>
      <c r="D135" s="1">
        <v>208</v>
      </c>
      <c r="E135" s="1">
        <v>64</v>
      </c>
      <c r="F135" s="1">
        <v>1.4</v>
      </c>
      <c r="G135" s="1">
        <v>4.8</v>
      </c>
      <c r="H135" s="1">
        <v>3.2</v>
      </c>
      <c r="I135" s="1">
        <v>0.1</v>
      </c>
      <c r="J135" s="1">
        <v>6.6</v>
      </c>
      <c r="K135" s="1">
        <v>7</v>
      </c>
      <c r="L135" s="1">
        <v>47</v>
      </c>
      <c r="M135" s="1">
        <v>33</v>
      </c>
      <c r="N135" s="1">
        <v>14</v>
      </c>
      <c r="O135" s="34">
        <v>0.4</v>
      </c>
      <c r="P135" s="1">
        <v>260</v>
      </c>
      <c r="Q135" s="1">
        <v>78</v>
      </c>
      <c r="R135" s="1">
        <v>1.7</v>
      </c>
      <c r="S135" s="1">
        <v>6</v>
      </c>
      <c r="T135" s="1">
        <v>4.0999999999999996</v>
      </c>
      <c r="U135" s="1">
        <v>0.1</v>
      </c>
      <c r="V135" s="1">
        <v>0.2</v>
      </c>
      <c r="W135" s="1">
        <v>8</v>
      </c>
      <c r="X135" s="1">
        <v>9</v>
      </c>
      <c r="Y135" s="1">
        <v>58</v>
      </c>
      <c r="Z135" s="1">
        <v>41</v>
      </c>
      <c r="AA135" s="34">
        <v>16</v>
      </c>
      <c r="AB135" s="28">
        <v>0.6</v>
      </c>
    </row>
    <row r="136" spans="2:28" ht="18" customHeight="1" x14ac:dyDescent="0.2">
      <c r="B136" s="24" t="s">
        <v>123</v>
      </c>
      <c r="C136" s="19" t="s">
        <v>124</v>
      </c>
      <c r="D136" s="1">
        <v>150</v>
      </c>
      <c r="E136" s="1">
        <v>232</v>
      </c>
      <c r="F136" s="1">
        <v>3.3</v>
      </c>
      <c r="G136" s="1">
        <v>6.1</v>
      </c>
      <c r="H136" s="1">
        <v>37</v>
      </c>
      <c r="I136" s="1">
        <v>0.2</v>
      </c>
      <c r="J136" s="1">
        <v>0</v>
      </c>
      <c r="K136" s="1">
        <v>0.5</v>
      </c>
      <c r="L136" s="1">
        <v>26.4</v>
      </c>
      <c r="M136" s="1">
        <v>195</v>
      </c>
      <c r="N136" s="1">
        <v>132</v>
      </c>
      <c r="O136" s="22">
        <v>4</v>
      </c>
      <c r="P136" s="21">
        <v>180</v>
      </c>
      <c r="Q136" s="1">
        <v>278</v>
      </c>
      <c r="R136" s="1">
        <v>10</v>
      </c>
      <c r="S136" s="1">
        <v>7.5</v>
      </c>
      <c r="T136" s="86">
        <v>42</v>
      </c>
      <c r="U136" s="87"/>
      <c r="V136" s="25">
        <v>0.3</v>
      </c>
      <c r="W136" s="26">
        <v>0</v>
      </c>
      <c r="X136" s="26">
        <v>0.6</v>
      </c>
      <c r="Y136" s="26">
        <v>31</v>
      </c>
      <c r="Z136" s="26">
        <v>234</v>
      </c>
      <c r="AA136" s="26">
        <v>158</v>
      </c>
      <c r="AB136" s="26">
        <v>5</v>
      </c>
    </row>
    <row r="137" spans="2:28" ht="18" customHeight="1" x14ac:dyDescent="0.2">
      <c r="B137" s="24" t="s">
        <v>93</v>
      </c>
      <c r="C137" s="19" t="s">
        <v>119</v>
      </c>
      <c r="D137" s="1">
        <v>100</v>
      </c>
      <c r="E137" s="1">
        <v>146</v>
      </c>
      <c r="F137" s="1">
        <v>9.5</v>
      </c>
      <c r="G137" s="1">
        <v>11</v>
      </c>
      <c r="H137" s="1">
        <v>2.2000000000000002</v>
      </c>
      <c r="I137" s="1">
        <v>0</v>
      </c>
      <c r="J137" s="1">
        <v>0.4</v>
      </c>
      <c r="K137" s="1">
        <v>0.5</v>
      </c>
      <c r="L137" s="1">
        <v>18</v>
      </c>
      <c r="M137" s="1">
        <v>49</v>
      </c>
      <c r="N137" s="1">
        <v>13</v>
      </c>
      <c r="O137" s="22">
        <v>0.1</v>
      </c>
      <c r="P137" s="71">
        <v>100</v>
      </c>
      <c r="Q137" s="21">
        <v>146</v>
      </c>
      <c r="R137" s="1">
        <v>9.5</v>
      </c>
      <c r="S137" s="1">
        <v>11</v>
      </c>
      <c r="T137" s="34">
        <v>2.2000000000000002</v>
      </c>
      <c r="U137" s="23"/>
      <c r="V137" s="25">
        <v>0</v>
      </c>
      <c r="W137" s="26">
        <v>0.4</v>
      </c>
      <c r="X137" s="26">
        <v>0.5</v>
      </c>
      <c r="Y137" s="26">
        <v>18</v>
      </c>
      <c r="Z137" s="26">
        <v>49</v>
      </c>
      <c r="AA137" s="26">
        <v>13</v>
      </c>
      <c r="AB137" s="26">
        <v>0.1</v>
      </c>
    </row>
    <row r="138" spans="2:28" ht="18" customHeight="1" x14ac:dyDescent="0.2">
      <c r="B138" s="20" t="s">
        <v>83</v>
      </c>
      <c r="C138" s="19" t="s">
        <v>62</v>
      </c>
      <c r="D138" s="25">
        <v>200</v>
      </c>
      <c r="E138" s="25">
        <v>84</v>
      </c>
      <c r="F138" s="25">
        <v>0.6</v>
      </c>
      <c r="G138" s="25">
        <v>0.1</v>
      </c>
      <c r="H138" s="25">
        <v>20</v>
      </c>
      <c r="I138" s="25">
        <v>0</v>
      </c>
      <c r="J138" s="25">
        <v>0.2</v>
      </c>
      <c r="K138" s="25">
        <v>0.4</v>
      </c>
      <c r="L138" s="25">
        <v>20</v>
      </c>
      <c r="M138" s="25">
        <v>19</v>
      </c>
      <c r="N138" s="25">
        <v>14</v>
      </c>
      <c r="O138" s="25">
        <v>0.7</v>
      </c>
      <c r="P138" s="77">
        <v>200</v>
      </c>
      <c r="Q138" s="1">
        <v>84</v>
      </c>
      <c r="R138" s="1">
        <v>0.6</v>
      </c>
      <c r="S138" s="1">
        <v>0.1</v>
      </c>
      <c r="T138" s="34">
        <v>20</v>
      </c>
      <c r="U138" s="21"/>
      <c r="V138" s="28">
        <v>0</v>
      </c>
      <c r="W138" s="28">
        <v>0.2</v>
      </c>
      <c r="X138" s="28">
        <v>0.4</v>
      </c>
      <c r="Y138" s="28">
        <v>20</v>
      </c>
      <c r="Z138" s="28">
        <v>19</v>
      </c>
      <c r="AA138" s="28">
        <v>14</v>
      </c>
      <c r="AB138" s="28">
        <v>0.7</v>
      </c>
    </row>
    <row r="139" spans="2:28" ht="18" customHeight="1" x14ac:dyDescent="0.2">
      <c r="B139" s="24" t="s">
        <v>113</v>
      </c>
      <c r="C139" s="19" t="s">
        <v>6</v>
      </c>
      <c r="D139" s="1">
        <v>40</v>
      </c>
      <c r="E139" s="1">
        <v>104</v>
      </c>
      <c r="F139" s="1">
        <v>3</v>
      </c>
      <c r="G139" s="1">
        <v>1.2</v>
      </c>
      <c r="H139" s="1">
        <v>21</v>
      </c>
      <c r="I139" s="1">
        <v>0.04</v>
      </c>
      <c r="J139" s="1">
        <v>0</v>
      </c>
      <c r="K139" s="1">
        <v>0.52</v>
      </c>
      <c r="L139" s="1">
        <v>9.1999999999999993</v>
      </c>
      <c r="M139" s="1">
        <v>34.799999999999997</v>
      </c>
      <c r="N139" s="1">
        <v>13.2</v>
      </c>
      <c r="O139" s="22">
        <v>0.4</v>
      </c>
      <c r="P139" s="21">
        <v>50</v>
      </c>
      <c r="Q139" s="1">
        <v>131</v>
      </c>
      <c r="R139" s="1">
        <v>3.4</v>
      </c>
      <c r="S139" s="1">
        <v>1.5</v>
      </c>
      <c r="T139" s="86">
        <v>26</v>
      </c>
      <c r="U139" s="87"/>
      <c r="V139" s="28">
        <v>0.04</v>
      </c>
      <c r="W139" s="24">
        <v>0</v>
      </c>
      <c r="X139" s="24">
        <v>0.65</v>
      </c>
      <c r="Y139" s="24">
        <v>11</v>
      </c>
      <c r="Z139" s="24">
        <v>42.5</v>
      </c>
      <c r="AA139" s="24">
        <v>16.5</v>
      </c>
      <c r="AB139" s="24">
        <v>0.5</v>
      </c>
    </row>
    <row r="140" spans="2:28" ht="24" customHeight="1" x14ac:dyDescent="0.2">
      <c r="B140" s="24" t="s">
        <v>115</v>
      </c>
      <c r="C140" s="19" t="s">
        <v>114</v>
      </c>
      <c r="D140" s="1">
        <v>30</v>
      </c>
      <c r="E140" s="1">
        <v>79</v>
      </c>
      <c r="F140" s="1">
        <v>2</v>
      </c>
      <c r="G140" s="1">
        <v>0.4</v>
      </c>
      <c r="H140" s="1">
        <v>16</v>
      </c>
      <c r="I140" s="1">
        <v>0.03</v>
      </c>
      <c r="J140" s="1">
        <v>0</v>
      </c>
      <c r="K140" s="1">
        <v>0.3</v>
      </c>
      <c r="L140" s="1">
        <v>6.9</v>
      </c>
      <c r="M140" s="1">
        <v>31.8</v>
      </c>
      <c r="N140" s="1">
        <v>8</v>
      </c>
      <c r="O140" s="34">
        <v>0.9</v>
      </c>
      <c r="P140" s="1">
        <v>30</v>
      </c>
      <c r="Q140" s="1">
        <v>79</v>
      </c>
      <c r="R140" s="1">
        <v>2</v>
      </c>
      <c r="S140" s="1">
        <v>0.4</v>
      </c>
      <c r="T140" s="1">
        <v>16</v>
      </c>
      <c r="U140" s="1">
        <v>0.03</v>
      </c>
      <c r="V140" s="1">
        <v>0</v>
      </c>
      <c r="W140" s="1">
        <v>0</v>
      </c>
      <c r="X140" s="1">
        <v>0.3</v>
      </c>
      <c r="Y140" s="1">
        <v>6.9</v>
      </c>
      <c r="Z140" s="1">
        <v>31.8</v>
      </c>
      <c r="AA140" s="34">
        <v>8</v>
      </c>
      <c r="AB140" s="28">
        <v>0.9</v>
      </c>
    </row>
    <row r="141" spans="2:28" ht="18" customHeight="1" x14ac:dyDescent="0.2">
      <c r="B141" s="24" t="s">
        <v>78</v>
      </c>
      <c r="C141" s="19" t="s">
        <v>134</v>
      </c>
      <c r="D141" s="1">
        <v>150</v>
      </c>
      <c r="E141" s="1">
        <v>78</v>
      </c>
      <c r="F141" s="1">
        <v>0.7</v>
      </c>
      <c r="G141" s="1">
        <v>0.7</v>
      </c>
      <c r="H141" s="1">
        <v>15</v>
      </c>
      <c r="I141" s="1">
        <v>0</v>
      </c>
      <c r="J141" s="1">
        <v>18</v>
      </c>
      <c r="K141" s="1">
        <v>0.3</v>
      </c>
      <c r="L141" s="1">
        <v>24</v>
      </c>
      <c r="M141" s="1">
        <v>17</v>
      </c>
      <c r="N141" s="1">
        <v>14</v>
      </c>
      <c r="O141" s="34">
        <v>3</v>
      </c>
      <c r="P141" s="1">
        <v>150</v>
      </c>
      <c r="Q141" s="1">
        <v>78</v>
      </c>
      <c r="R141" s="1">
        <v>0.7</v>
      </c>
      <c r="S141" s="1">
        <v>0.7</v>
      </c>
      <c r="T141" s="1">
        <v>15</v>
      </c>
      <c r="U141" s="24"/>
      <c r="V141" s="25">
        <v>0</v>
      </c>
      <c r="W141" s="25">
        <v>18</v>
      </c>
      <c r="X141" s="25">
        <v>0.3</v>
      </c>
      <c r="Y141" s="25">
        <v>24</v>
      </c>
      <c r="Z141" s="25">
        <v>17</v>
      </c>
      <c r="AA141" s="25">
        <v>14</v>
      </c>
      <c r="AB141" s="25">
        <v>3</v>
      </c>
    </row>
    <row r="142" spans="2:28" ht="18" customHeight="1" x14ac:dyDescent="0.2">
      <c r="B142" s="24"/>
      <c r="C142" s="7" t="s">
        <v>7</v>
      </c>
      <c r="D142" s="7">
        <f>D135+D136+D138+D139+D140+D141</f>
        <v>778</v>
      </c>
      <c r="E142" s="7">
        <f t="shared" ref="E142:O142" si="31">E135+E136+E138+E139+E140+E141</f>
        <v>641</v>
      </c>
      <c r="F142" s="7">
        <f t="shared" si="31"/>
        <v>10.999999999999998</v>
      </c>
      <c r="G142" s="7">
        <f t="shared" si="31"/>
        <v>13.299999999999997</v>
      </c>
      <c r="H142" s="7">
        <f t="shared" si="31"/>
        <v>112.2</v>
      </c>
      <c r="I142" s="7">
        <f t="shared" si="31"/>
        <v>0.37</v>
      </c>
      <c r="J142" s="7">
        <f t="shared" si="31"/>
        <v>24.8</v>
      </c>
      <c r="K142" s="7">
        <f t="shared" si="31"/>
        <v>9.0200000000000014</v>
      </c>
      <c r="L142" s="7">
        <f t="shared" si="31"/>
        <v>133.5</v>
      </c>
      <c r="M142" s="7">
        <f t="shared" si="31"/>
        <v>330.6</v>
      </c>
      <c r="N142" s="7">
        <f t="shared" si="31"/>
        <v>195.2</v>
      </c>
      <c r="O142" s="7">
        <f t="shared" si="31"/>
        <v>9.4000000000000021</v>
      </c>
      <c r="P142" s="7">
        <f t="shared" ref="P142:AB142" si="32">P135+P136+P138+P139+P140+P141</f>
        <v>870</v>
      </c>
      <c r="Q142" s="7">
        <f t="shared" si="32"/>
        <v>728</v>
      </c>
      <c r="R142" s="7">
        <f t="shared" si="32"/>
        <v>18.399999999999999</v>
      </c>
      <c r="S142" s="7">
        <f t="shared" si="32"/>
        <v>16.2</v>
      </c>
      <c r="T142" s="7">
        <f t="shared" si="32"/>
        <v>123.1</v>
      </c>
      <c r="U142" s="7">
        <f t="shared" si="32"/>
        <v>0.13</v>
      </c>
      <c r="V142" s="7">
        <f t="shared" si="32"/>
        <v>0.54</v>
      </c>
      <c r="W142" s="7">
        <f t="shared" si="32"/>
        <v>26.2</v>
      </c>
      <c r="X142" s="7">
        <f t="shared" si="32"/>
        <v>11.250000000000002</v>
      </c>
      <c r="Y142" s="7">
        <f t="shared" si="32"/>
        <v>150.9</v>
      </c>
      <c r="Z142" s="7">
        <f t="shared" si="32"/>
        <v>385.3</v>
      </c>
      <c r="AA142" s="7">
        <f t="shared" si="32"/>
        <v>226.5</v>
      </c>
      <c r="AB142" s="7">
        <f t="shared" si="32"/>
        <v>10.7</v>
      </c>
    </row>
    <row r="143" spans="2:28" ht="18" customHeight="1" x14ac:dyDescent="0.2">
      <c r="B143" s="24"/>
      <c r="C143" s="7" t="s">
        <v>64</v>
      </c>
      <c r="D143" s="7">
        <f t="shared" ref="D143:AB143" si="33">D133+D142</f>
        <v>1368</v>
      </c>
      <c r="E143" s="7">
        <f t="shared" si="33"/>
        <v>1200</v>
      </c>
      <c r="F143" s="7">
        <f t="shared" si="33"/>
        <v>37.1</v>
      </c>
      <c r="G143" s="7">
        <f t="shared" si="33"/>
        <v>36.4</v>
      </c>
      <c r="H143" s="7">
        <f t="shared" si="33"/>
        <v>167.3</v>
      </c>
      <c r="I143" s="7">
        <f t="shared" si="33"/>
        <v>0.64</v>
      </c>
      <c r="J143" s="7">
        <f t="shared" si="33"/>
        <v>30.1</v>
      </c>
      <c r="K143" s="7">
        <f t="shared" si="33"/>
        <v>13.740000000000002</v>
      </c>
      <c r="L143" s="7">
        <f t="shared" si="33"/>
        <v>325.8</v>
      </c>
      <c r="M143" s="7">
        <f t="shared" si="33"/>
        <v>698.1</v>
      </c>
      <c r="N143" s="7">
        <f t="shared" si="33"/>
        <v>283.60000000000002</v>
      </c>
      <c r="O143" s="7">
        <f t="shared" si="33"/>
        <v>12.200000000000003</v>
      </c>
      <c r="P143" s="7">
        <f t="shared" si="33"/>
        <v>1530</v>
      </c>
      <c r="Q143" s="7">
        <f t="shared" si="33"/>
        <v>1378</v>
      </c>
      <c r="R143" s="7">
        <f t="shared" si="33"/>
        <v>48.9</v>
      </c>
      <c r="S143" s="7">
        <f t="shared" si="33"/>
        <v>43.6</v>
      </c>
      <c r="T143" s="7">
        <f t="shared" si="33"/>
        <v>187.2</v>
      </c>
      <c r="U143" s="7">
        <f t="shared" si="33"/>
        <v>0.13</v>
      </c>
      <c r="V143" s="7">
        <f t="shared" si="33"/>
        <v>0.81</v>
      </c>
      <c r="W143" s="7">
        <f t="shared" si="33"/>
        <v>33.1</v>
      </c>
      <c r="X143" s="7">
        <f t="shared" si="33"/>
        <v>17.100000000000001</v>
      </c>
      <c r="Y143" s="7">
        <f t="shared" si="33"/>
        <v>367</v>
      </c>
      <c r="Z143" s="7">
        <f t="shared" si="33"/>
        <v>806.5</v>
      </c>
      <c r="AA143" s="7">
        <f t="shared" si="33"/>
        <v>335.2</v>
      </c>
      <c r="AB143" s="7">
        <f t="shared" si="33"/>
        <v>14</v>
      </c>
    </row>
    <row r="144" spans="2:28" ht="18" customHeight="1" x14ac:dyDescent="0.2">
      <c r="B144" s="24"/>
      <c r="C144" s="7" t="s">
        <v>32</v>
      </c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24"/>
      <c r="V144" s="30"/>
      <c r="W144" s="30"/>
      <c r="X144" s="30"/>
      <c r="Y144" s="30"/>
      <c r="Z144" s="30"/>
      <c r="AA144" s="30"/>
      <c r="AB144" s="30"/>
    </row>
    <row r="145" spans="2:28" ht="18" customHeight="1" x14ac:dyDescent="0.2">
      <c r="B145" s="24"/>
      <c r="C145" s="7" t="s">
        <v>45</v>
      </c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24"/>
      <c r="V145" s="30"/>
      <c r="W145" s="10"/>
      <c r="X145" s="10"/>
      <c r="Y145" s="10"/>
      <c r="Z145" s="10"/>
      <c r="AA145" s="10"/>
      <c r="AB145" s="10"/>
    </row>
    <row r="146" spans="2:28" ht="18" customHeight="1" x14ac:dyDescent="0.2">
      <c r="B146" s="24" t="s">
        <v>91</v>
      </c>
      <c r="C146" s="19" t="s">
        <v>48</v>
      </c>
      <c r="D146" s="1">
        <v>150</v>
      </c>
      <c r="E146" s="1">
        <v>185</v>
      </c>
      <c r="F146" s="1">
        <v>6</v>
      </c>
      <c r="G146" s="1">
        <v>6</v>
      </c>
      <c r="H146" s="1">
        <v>30</v>
      </c>
      <c r="I146" s="1">
        <v>0.1</v>
      </c>
      <c r="J146" s="1">
        <v>0</v>
      </c>
      <c r="K146" s="1">
        <v>0.9</v>
      </c>
      <c r="L146" s="1">
        <v>12</v>
      </c>
      <c r="M146" s="1">
        <v>34</v>
      </c>
      <c r="N146" s="1">
        <v>7.5</v>
      </c>
      <c r="O146" s="22">
        <v>0.8</v>
      </c>
      <c r="P146" s="21">
        <v>180</v>
      </c>
      <c r="Q146" s="1">
        <v>221</v>
      </c>
      <c r="R146" s="1">
        <v>7</v>
      </c>
      <c r="S146" s="1">
        <v>7</v>
      </c>
      <c r="T146" s="86">
        <v>35</v>
      </c>
      <c r="U146" s="87"/>
      <c r="V146" s="28">
        <v>0.1</v>
      </c>
      <c r="W146" s="24">
        <v>0</v>
      </c>
      <c r="X146" s="24">
        <v>1</v>
      </c>
      <c r="Y146" s="24">
        <v>17</v>
      </c>
      <c r="Z146" s="24">
        <v>54</v>
      </c>
      <c r="AA146" s="24">
        <v>11</v>
      </c>
      <c r="AB146" s="24">
        <v>1</v>
      </c>
    </row>
    <row r="147" spans="2:28" ht="18" customHeight="1" x14ac:dyDescent="0.2">
      <c r="B147" s="24" t="s">
        <v>97</v>
      </c>
      <c r="C147" s="19" t="s">
        <v>98</v>
      </c>
      <c r="D147" s="1">
        <v>90</v>
      </c>
      <c r="E147" s="1">
        <v>192</v>
      </c>
      <c r="F147" s="1">
        <v>15</v>
      </c>
      <c r="G147" s="1">
        <v>10</v>
      </c>
      <c r="H147" s="1">
        <v>12</v>
      </c>
      <c r="I147" s="1">
        <v>0.1</v>
      </c>
      <c r="J147" s="1">
        <v>0</v>
      </c>
      <c r="K147" s="1">
        <v>1.2</v>
      </c>
      <c r="L147" s="1">
        <v>45</v>
      </c>
      <c r="M147" s="1">
        <v>122</v>
      </c>
      <c r="N147" s="1">
        <v>19</v>
      </c>
      <c r="O147" s="22">
        <v>2.5</v>
      </c>
      <c r="P147" s="71">
        <v>100</v>
      </c>
      <c r="Q147" s="21">
        <v>213</v>
      </c>
      <c r="R147" s="1">
        <v>16</v>
      </c>
      <c r="S147" s="1">
        <v>11</v>
      </c>
      <c r="T147" s="34">
        <v>13</v>
      </c>
      <c r="U147" s="23"/>
      <c r="V147" s="28">
        <v>0.1</v>
      </c>
      <c r="W147" s="24">
        <v>0</v>
      </c>
      <c r="X147" s="24">
        <v>1.4</v>
      </c>
      <c r="Y147" s="24">
        <v>50</v>
      </c>
      <c r="Z147" s="24">
        <v>136</v>
      </c>
      <c r="AA147" s="24">
        <v>21</v>
      </c>
      <c r="AB147" s="24">
        <v>3</v>
      </c>
    </row>
    <row r="148" spans="2:28" ht="18" customHeight="1" x14ac:dyDescent="0.2">
      <c r="B148" s="26" t="s">
        <v>87</v>
      </c>
      <c r="C148" s="19" t="s">
        <v>8</v>
      </c>
      <c r="D148" s="36">
        <v>200</v>
      </c>
      <c r="E148" s="36">
        <v>94</v>
      </c>
      <c r="F148" s="36">
        <v>3.3</v>
      </c>
      <c r="G148" s="36">
        <v>2.9</v>
      </c>
      <c r="H148" s="36">
        <v>13.8</v>
      </c>
      <c r="I148" s="36">
        <v>0.1</v>
      </c>
      <c r="J148" s="36">
        <v>0.7</v>
      </c>
      <c r="K148" s="36">
        <v>0</v>
      </c>
      <c r="L148" s="36">
        <v>111</v>
      </c>
      <c r="M148" s="36">
        <v>91</v>
      </c>
      <c r="N148" s="36">
        <v>22</v>
      </c>
      <c r="O148" s="37">
        <v>0.6</v>
      </c>
      <c r="P148" s="36">
        <v>200</v>
      </c>
      <c r="Q148" s="36">
        <v>94</v>
      </c>
      <c r="R148" s="36">
        <v>3.3</v>
      </c>
      <c r="S148" s="36">
        <v>2.9</v>
      </c>
      <c r="T148" s="36">
        <v>13.8</v>
      </c>
      <c r="U148" s="36">
        <v>0.03</v>
      </c>
      <c r="V148" s="36">
        <v>0.1</v>
      </c>
      <c r="W148" s="36">
        <v>0.7</v>
      </c>
      <c r="X148" s="36">
        <v>0</v>
      </c>
      <c r="Y148" s="36">
        <v>111</v>
      </c>
      <c r="Z148" s="36">
        <v>91</v>
      </c>
      <c r="AA148" s="36">
        <v>22</v>
      </c>
      <c r="AB148" s="38">
        <v>0.6</v>
      </c>
    </row>
    <row r="149" spans="2:28" ht="18" customHeight="1" x14ac:dyDescent="0.2">
      <c r="B149" s="24" t="s">
        <v>113</v>
      </c>
      <c r="C149" s="19" t="s">
        <v>6</v>
      </c>
      <c r="D149" s="1">
        <v>40</v>
      </c>
      <c r="E149" s="1">
        <v>104</v>
      </c>
      <c r="F149" s="1">
        <v>3</v>
      </c>
      <c r="G149" s="1">
        <v>1.2</v>
      </c>
      <c r="H149" s="1">
        <v>21</v>
      </c>
      <c r="I149" s="1">
        <v>0.04</v>
      </c>
      <c r="J149" s="1">
        <v>0</v>
      </c>
      <c r="K149" s="1">
        <v>0.52</v>
      </c>
      <c r="L149" s="1">
        <v>9.1999999999999993</v>
      </c>
      <c r="M149" s="1">
        <v>34.799999999999997</v>
      </c>
      <c r="N149" s="1">
        <v>13.2</v>
      </c>
      <c r="O149" s="22">
        <v>0.4</v>
      </c>
      <c r="P149" s="21">
        <v>50</v>
      </c>
      <c r="Q149" s="1">
        <v>131</v>
      </c>
      <c r="R149" s="1">
        <v>3.4</v>
      </c>
      <c r="S149" s="1">
        <v>1.5</v>
      </c>
      <c r="T149" s="86">
        <v>26</v>
      </c>
      <c r="U149" s="87"/>
      <c r="V149" s="28">
        <v>0.04</v>
      </c>
      <c r="W149" s="24">
        <v>0</v>
      </c>
      <c r="X149" s="24">
        <v>0.65</v>
      </c>
      <c r="Y149" s="24">
        <v>11</v>
      </c>
      <c r="Z149" s="24">
        <v>42.5</v>
      </c>
      <c r="AA149" s="24">
        <v>16.5</v>
      </c>
      <c r="AB149" s="24">
        <v>0.5</v>
      </c>
    </row>
    <row r="150" spans="2:28" ht="18" customHeight="1" x14ac:dyDescent="0.2">
      <c r="B150" s="24" t="s">
        <v>108</v>
      </c>
      <c r="C150" s="19" t="s">
        <v>109</v>
      </c>
      <c r="D150" s="1">
        <v>60</v>
      </c>
      <c r="E150" s="1">
        <v>43</v>
      </c>
      <c r="F150" s="1">
        <v>1.4</v>
      </c>
      <c r="G150" s="1">
        <v>2.2000000000000002</v>
      </c>
      <c r="H150" s="1">
        <v>5.0999999999999996</v>
      </c>
      <c r="I150" s="1">
        <v>0</v>
      </c>
      <c r="J150" s="1">
        <v>4</v>
      </c>
      <c r="K150" s="1">
        <v>0.6</v>
      </c>
      <c r="L150" s="1">
        <v>17</v>
      </c>
      <c r="M150" s="1">
        <v>25</v>
      </c>
      <c r="N150" s="1">
        <v>13</v>
      </c>
      <c r="O150" s="34">
        <v>0.7</v>
      </c>
      <c r="P150" s="1">
        <v>60</v>
      </c>
      <c r="Q150" s="1">
        <v>43</v>
      </c>
      <c r="R150" s="1">
        <v>1.4</v>
      </c>
      <c r="S150" s="1">
        <v>2.2000000000000002</v>
      </c>
      <c r="T150" s="1">
        <v>5.0999999999999996</v>
      </c>
      <c r="U150" s="24"/>
      <c r="V150" s="25">
        <v>0</v>
      </c>
      <c r="W150" s="26">
        <v>4</v>
      </c>
      <c r="X150" s="26">
        <v>0.6</v>
      </c>
      <c r="Y150" s="26">
        <v>17</v>
      </c>
      <c r="Z150" s="26">
        <v>25</v>
      </c>
      <c r="AA150" s="64">
        <v>13</v>
      </c>
      <c r="AB150" s="26">
        <v>0.7</v>
      </c>
    </row>
    <row r="151" spans="2:28" x14ac:dyDescent="0.2">
      <c r="B151" s="24"/>
      <c r="C151" s="7" t="s">
        <v>7</v>
      </c>
      <c r="D151" s="7">
        <f>SUM(D146:D150)</f>
        <v>540</v>
      </c>
      <c r="E151" s="7">
        <f t="shared" ref="E151:Q151" si="34">SUM(E146:E150)</f>
        <v>618</v>
      </c>
      <c r="F151" s="7">
        <f t="shared" si="34"/>
        <v>28.7</v>
      </c>
      <c r="G151" s="7">
        <f t="shared" si="34"/>
        <v>22.299999999999997</v>
      </c>
      <c r="H151" s="7">
        <f t="shared" si="34"/>
        <v>81.899999999999991</v>
      </c>
      <c r="I151" s="7">
        <f t="shared" si="34"/>
        <v>0.34</v>
      </c>
      <c r="J151" s="7">
        <f t="shared" si="34"/>
        <v>4.7</v>
      </c>
      <c r="K151" s="7">
        <f t="shared" si="34"/>
        <v>3.22</v>
      </c>
      <c r="L151" s="7">
        <f t="shared" si="34"/>
        <v>194.2</v>
      </c>
      <c r="M151" s="7">
        <f t="shared" si="34"/>
        <v>306.8</v>
      </c>
      <c r="N151" s="7">
        <f t="shared" si="34"/>
        <v>74.7</v>
      </c>
      <c r="O151" s="7">
        <f t="shared" si="34"/>
        <v>5</v>
      </c>
      <c r="P151" s="7">
        <f t="shared" si="34"/>
        <v>590</v>
      </c>
      <c r="Q151" s="7">
        <f t="shared" si="34"/>
        <v>702</v>
      </c>
      <c r="R151" s="7">
        <f>SUM(R146:R150)</f>
        <v>31.099999999999998</v>
      </c>
      <c r="S151" s="7">
        <f>SUM(S146:S150)</f>
        <v>24.599999999999998</v>
      </c>
      <c r="T151" s="97">
        <f>SUM(T146:T150)</f>
        <v>92.899999999999991</v>
      </c>
      <c r="U151" s="97"/>
      <c r="V151" s="32">
        <f>SUM(V146:V150)</f>
        <v>0.34</v>
      </c>
      <c r="W151" s="32">
        <f t="shared" ref="W151:AB151" si="35">SUM(W146:W150)</f>
        <v>4.7</v>
      </c>
      <c r="X151" s="32">
        <f t="shared" si="35"/>
        <v>3.65</v>
      </c>
      <c r="Y151" s="32">
        <f t="shared" si="35"/>
        <v>206</v>
      </c>
      <c r="Z151" s="32">
        <f t="shared" si="35"/>
        <v>348.5</v>
      </c>
      <c r="AA151" s="32">
        <f t="shared" si="35"/>
        <v>83.5</v>
      </c>
      <c r="AB151" s="32">
        <f t="shared" si="35"/>
        <v>5.8</v>
      </c>
    </row>
    <row r="152" spans="2:28" ht="18" customHeight="1" x14ac:dyDescent="0.2">
      <c r="B152" s="24"/>
      <c r="C152" s="7" t="s">
        <v>52</v>
      </c>
      <c r="D152" s="1"/>
      <c r="E152" s="1"/>
      <c r="F152" s="1"/>
      <c r="G152" s="1"/>
      <c r="H152" s="2"/>
      <c r="I152" s="2"/>
      <c r="J152" s="1"/>
      <c r="K152" s="1"/>
      <c r="L152" s="1"/>
      <c r="M152" s="1"/>
      <c r="N152" s="1"/>
      <c r="O152" s="34"/>
      <c r="P152" s="34"/>
      <c r="Q152" s="1"/>
      <c r="R152" s="1"/>
      <c r="S152" s="1"/>
      <c r="T152" s="34"/>
      <c r="U152" s="21"/>
      <c r="V152" s="28"/>
      <c r="W152" s="24"/>
      <c r="X152" s="24"/>
      <c r="Y152" s="24"/>
      <c r="Z152" s="24"/>
      <c r="AA152" s="24"/>
      <c r="AB152" s="24"/>
    </row>
    <row r="153" spans="2:28" ht="36.75" customHeight="1" x14ac:dyDescent="0.2">
      <c r="B153" s="24" t="s">
        <v>72</v>
      </c>
      <c r="C153" s="19" t="s">
        <v>73</v>
      </c>
      <c r="D153" s="1">
        <v>200</v>
      </c>
      <c r="E153" s="1">
        <v>78</v>
      </c>
      <c r="F153" s="1">
        <v>2.2999999999999998</v>
      </c>
      <c r="G153" s="1">
        <v>3.3</v>
      </c>
      <c r="H153" s="2">
        <v>10</v>
      </c>
      <c r="I153" s="2">
        <v>0</v>
      </c>
      <c r="J153" s="1">
        <v>3.2</v>
      </c>
      <c r="K153" s="1">
        <v>1.5</v>
      </c>
      <c r="L153" s="1">
        <v>13</v>
      </c>
      <c r="M153" s="1">
        <v>37</v>
      </c>
      <c r="N153" s="1">
        <v>14</v>
      </c>
      <c r="O153" s="34">
        <v>0.6</v>
      </c>
      <c r="P153" s="34">
        <v>250</v>
      </c>
      <c r="Q153" s="1">
        <v>98</v>
      </c>
      <c r="R153" s="1">
        <v>2.9</v>
      </c>
      <c r="S153" s="1">
        <v>4</v>
      </c>
      <c r="T153" s="34">
        <v>12</v>
      </c>
      <c r="U153" s="21"/>
      <c r="V153" s="25">
        <v>0</v>
      </c>
      <c r="W153" s="26">
        <v>4</v>
      </c>
      <c r="X153" s="26">
        <v>1.9</v>
      </c>
      <c r="Y153" s="26">
        <v>16</v>
      </c>
      <c r="Z153" s="26">
        <v>47</v>
      </c>
      <c r="AA153" s="26">
        <v>17</v>
      </c>
      <c r="AB153" s="26">
        <v>0.8</v>
      </c>
    </row>
    <row r="154" spans="2:28" ht="30.75" customHeight="1" x14ac:dyDescent="0.2">
      <c r="B154" s="24" t="s">
        <v>88</v>
      </c>
      <c r="C154" s="19" t="s">
        <v>59</v>
      </c>
      <c r="D154" s="1">
        <v>180</v>
      </c>
      <c r="E154" s="1">
        <v>276</v>
      </c>
      <c r="F154" s="1">
        <v>16</v>
      </c>
      <c r="G154" s="1">
        <v>13</v>
      </c>
      <c r="H154" s="1">
        <v>23</v>
      </c>
      <c r="I154" s="1">
        <v>0.1</v>
      </c>
      <c r="J154" s="1">
        <v>14</v>
      </c>
      <c r="K154" s="1">
        <v>0.5</v>
      </c>
      <c r="L154" s="1">
        <v>28</v>
      </c>
      <c r="M154" s="1">
        <v>188</v>
      </c>
      <c r="N154" s="1">
        <v>49</v>
      </c>
      <c r="O154" s="22">
        <v>3.2</v>
      </c>
      <c r="P154" s="71">
        <v>200</v>
      </c>
      <c r="Q154" s="1">
        <v>307</v>
      </c>
      <c r="R154" s="1">
        <v>18</v>
      </c>
      <c r="S154" s="1">
        <v>14</v>
      </c>
      <c r="T154" s="1">
        <v>26</v>
      </c>
      <c r="U154" s="24"/>
      <c r="V154" s="25">
        <v>0.1</v>
      </c>
      <c r="W154" s="26">
        <v>15</v>
      </c>
      <c r="X154" s="26">
        <v>0.6</v>
      </c>
      <c r="Y154" s="26">
        <v>31</v>
      </c>
      <c r="Z154" s="26">
        <v>209</v>
      </c>
      <c r="AA154" s="26">
        <v>54</v>
      </c>
      <c r="AB154" s="26">
        <v>3</v>
      </c>
    </row>
    <row r="155" spans="2:28" ht="24.75" customHeight="1" x14ac:dyDescent="0.2">
      <c r="B155" s="24" t="s">
        <v>89</v>
      </c>
      <c r="C155" s="19" t="s">
        <v>90</v>
      </c>
      <c r="D155" s="1">
        <v>200</v>
      </c>
      <c r="E155" s="1">
        <v>44</v>
      </c>
      <c r="F155" s="1">
        <v>0.2</v>
      </c>
      <c r="G155" s="1">
        <v>0.1</v>
      </c>
      <c r="H155" s="1">
        <v>11</v>
      </c>
      <c r="I155" s="1">
        <v>0</v>
      </c>
      <c r="J155" s="1">
        <v>16.5</v>
      </c>
      <c r="K155" s="1">
        <v>0.1</v>
      </c>
      <c r="L155" s="1">
        <v>7.5</v>
      </c>
      <c r="M155" s="1">
        <v>6.4</v>
      </c>
      <c r="N155" s="1">
        <v>6.1</v>
      </c>
      <c r="O155" s="22">
        <v>0.3</v>
      </c>
      <c r="P155" s="1">
        <v>200</v>
      </c>
      <c r="Q155" s="1">
        <v>44</v>
      </c>
      <c r="R155" s="1">
        <v>0.2</v>
      </c>
      <c r="S155" s="1">
        <v>0.1</v>
      </c>
      <c r="T155" s="1">
        <v>11</v>
      </c>
      <c r="U155" s="1">
        <v>7.0000000000000007E-2</v>
      </c>
      <c r="V155" s="1">
        <v>0</v>
      </c>
      <c r="W155" s="1">
        <v>16.5</v>
      </c>
      <c r="X155" s="1">
        <v>0.1</v>
      </c>
      <c r="Y155" s="1">
        <v>7.5</v>
      </c>
      <c r="Z155" s="1">
        <v>6.4</v>
      </c>
      <c r="AA155" s="22">
        <v>6.1</v>
      </c>
      <c r="AB155" s="26">
        <v>0.3</v>
      </c>
    </row>
    <row r="156" spans="2:28" ht="18" customHeight="1" x14ac:dyDescent="0.2">
      <c r="B156" s="24" t="s">
        <v>113</v>
      </c>
      <c r="C156" s="19" t="s">
        <v>6</v>
      </c>
      <c r="D156" s="1">
        <v>40</v>
      </c>
      <c r="E156" s="1">
        <v>104</v>
      </c>
      <c r="F156" s="1">
        <v>3</v>
      </c>
      <c r="G156" s="1">
        <v>1.2</v>
      </c>
      <c r="H156" s="1">
        <v>21</v>
      </c>
      <c r="I156" s="1">
        <v>0.04</v>
      </c>
      <c r="J156" s="1">
        <v>0</v>
      </c>
      <c r="K156" s="1">
        <v>0.52</v>
      </c>
      <c r="L156" s="1">
        <v>9.1999999999999993</v>
      </c>
      <c r="M156" s="1">
        <v>34.799999999999997</v>
      </c>
      <c r="N156" s="1">
        <v>13.2</v>
      </c>
      <c r="O156" s="22">
        <v>0.4</v>
      </c>
      <c r="P156" s="21">
        <v>50</v>
      </c>
      <c r="Q156" s="1">
        <v>131</v>
      </c>
      <c r="R156" s="1">
        <v>3.4</v>
      </c>
      <c r="S156" s="1">
        <v>1.5</v>
      </c>
      <c r="T156" s="86">
        <v>26</v>
      </c>
      <c r="U156" s="87"/>
      <c r="V156" s="25">
        <v>0.04</v>
      </c>
      <c r="W156" s="26">
        <v>0</v>
      </c>
      <c r="X156" s="26">
        <v>0.65</v>
      </c>
      <c r="Y156" s="26">
        <v>11</v>
      </c>
      <c r="Z156" s="26">
        <v>42.5</v>
      </c>
      <c r="AA156" s="26">
        <v>16.5</v>
      </c>
      <c r="AB156" s="26">
        <v>0.5</v>
      </c>
    </row>
    <row r="157" spans="2:28" ht="24.75" customHeight="1" x14ac:dyDescent="0.2">
      <c r="B157" s="24" t="s">
        <v>115</v>
      </c>
      <c r="C157" s="19" t="s">
        <v>114</v>
      </c>
      <c r="D157" s="1">
        <v>30</v>
      </c>
      <c r="E157" s="1">
        <v>79</v>
      </c>
      <c r="F157" s="1">
        <v>2</v>
      </c>
      <c r="G157" s="1">
        <v>0.4</v>
      </c>
      <c r="H157" s="1">
        <v>16</v>
      </c>
      <c r="I157" s="1">
        <v>0.03</v>
      </c>
      <c r="J157" s="1">
        <v>0</v>
      </c>
      <c r="K157" s="1">
        <v>0.3</v>
      </c>
      <c r="L157" s="1">
        <v>6.9</v>
      </c>
      <c r="M157" s="1">
        <v>31.8</v>
      </c>
      <c r="N157" s="1">
        <v>8</v>
      </c>
      <c r="O157" s="34">
        <v>0.9</v>
      </c>
      <c r="P157" s="1">
        <v>30</v>
      </c>
      <c r="Q157" s="1">
        <v>79</v>
      </c>
      <c r="R157" s="1">
        <v>2</v>
      </c>
      <c r="S157" s="1">
        <v>0.4</v>
      </c>
      <c r="T157" s="1">
        <v>16</v>
      </c>
      <c r="U157" s="1">
        <v>0.03</v>
      </c>
      <c r="V157" s="1">
        <v>0</v>
      </c>
      <c r="W157" s="1">
        <v>0</v>
      </c>
      <c r="X157" s="1">
        <v>0.3</v>
      </c>
      <c r="Y157" s="1">
        <v>6.9</v>
      </c>
      <c r="Z157" s="1">
        <v>31.8</v>
      </c>
      <c r="AA157" s="34">
        <v>8</v>
      </c>
      <c r="AB157" s="28">
        <v>0.9</v>
      </c>
    </row>
    <row r="158" spans="2:28" ht="18" customHeight="1" x14ac:dyDescent="0.2">
      <c r="B158" s="24" t="s">
        <v>51</v>
      </c>
      <c r="C158" s="19" t="s">
        <v>40</v>
      </c>
      <c r="D158" s="71">
        <v>60</v>
      </c>
      <c r="E158" s="1">
        <v>53</v>
      </c>
      <c r="F158" s="1">
        <v>1</v>
      </c>
      <c r="G158" s="1">
        <v>1</v>
      </c>
      <c r="H158" s="1">
        <v>6</v>
      </c>
      <c r="I158" s="24">
        <v>0.01</v>
      </c>
      <c r="J158" s="25">
        <v>14.6</v>
      </c>
      <c r="K158" s="26">
        <v>1</v>
      </c>
      <c r="L158" s="26">
        <v>25.8</v>
      </c>
      <c r="M158" s="26">
        <v>17</v>
      </c>
      <c r="N158" s="26">
        <v>9.6</v>
      </c>
      <c r="O158" s="26">
        <v>0.3</v>
      </c>
      <c r="P158" s="26">
        <v>60</v>
      </c>
      <c r="Q158" s="1">
        <v>53</v>
      </c>
      <c r="R158" s="1">
        <v>1</v>
      </c>
      <c r="S158" s="1">
        <v>1</v>
      </c>
      <c r="T158" s="1">
        <v>6</v>
      </c>
      <c r="U158" s="24"/>
      <c r="V158" s="25">
        <v>0.01</v>
      </c>
      <c r="W158" s="26">
        <v>14.6</v>
      </c>
      <c r="X158" s="26">
        <v>1</v>
      </c>
      <c r="Y158" s="26">
        <v>25.8</v>
      </c>
      <c r="Z158" s="26">
        <v>17</v>
      </c>
      <c r="AA158" s="26">
        <v>9.6</v>
      </c>
      <c r="AB158" s="26">
        <v>0.3</v>
      </c>
    </row>
    <row r="159" spans="2:28" ht="18" customHeight="1" x14ac:dyDescent="0.2">
      <c r="B159" s="24"/>
      <c r="C159" s="7" t="s">
        <v>7</v>
      </c>
      <c r="D159" s="7">
        <f>D153+D154+D155+D156+D157+D158</f>
        <v>710</v>
      </c>
      <c r="E159" s="7">
        <f>E153+E154+E155+E156+E157+E158</f>
        <v>634</v>
      </c>
      <c r="F159" s="7">
        <f>F153+F154+F155+F156+F157+F158</f>
        <v>24.5</v>
      </c>
      <c r="G159" s="7">
        <f t="shared" ref="G159:AB159" si="36">G153+G154+G155+G156+G157+G158</f>
        <v>19</v>
      </c>
      <c r="H159" s="7">
        <f t="shared" si="36"/>
        <v>87</v>
      </c>
      <c r="I159" s="7">
        <f t="shared" si="36"/>
        <v>0.18000000000000002</v>
      </c>
      <c r="J159" s="7">
        <f t="shared" si="36"/>
        <v>48.300000000000004</v>
      </c>
      <c r="K159" s="7">
        <f t="shared" si="36"/>
        <v>3.92</v>
      </c>
      <c r="L159" s="7">
        <f t="shared" si="36"/>
        <v>90.4</v>
      </c>
      <c r="M159" s="7">
        <f t="shared" si="36"/>
        <v>315</v>
      </c>
      <c r="N159" s="7">
        <f t="shared" si="36"/>
        <v>99.899999999999991</v>
      </c>
      <c r="O159" s="7">
        <f t="shared" si="36"/>
        <v>5.7000000000000011</v>
      </c>
      <c r="P159" s="7">
        <f t="shared" si="36"/>
        <v>790</v>
      </c>
      <c r="Q159" s="7">
        <f t="shared" si="36"/>
        <v>712</v>
      </c>
      <c r="R159" s="7">
        <f t="shared" si="36"/>
        <v>27.499999999999996</v>
      </c>
      <c r="S159" s="7">
        <f t="shared" si="36"/>
        <v>21</v>
      </c>
      <c r="T159" s="7">
        <f t="shared" si="36"/>
        <v>97</v>
      </c>
      <c r="U159" s="7">
        <f t="shared" si="36"/>
        <v>0.1</v>
      </c>
      <c r="V159" s="7">
        <f t="shared" si="36"/>
        <v>0.15000000000000002</v>
      </c>
      <c r="W159" s="7">
        <f t="shared" si="36"/>
        <v>50.1</v>
      </c>
      <c r="X159" s="7">
        <f t="shared" si="36"/>
        <v>4.55</v>
      </c>
      <c r="Y159" s="7">
        <f t="shared" si="36"/>
        <v>98.2</v>
      </c>
      <c r="Z159" s="7">
        <f t="shared" si="36"/>
        <v>353.7</v>
      </c>
      <c r="AA159" s="7">
        <f t="shared" si="36"/>
        <v>111.19999999999999</v>
      </c>
      <c r="AB159" s="7">
        <f t="shared" si="36"/>
        <v>5.8</v>
      </c>
    </row>
    <row r="160" spans="2:28" ht="18" customHeight="1" x14ac:dyDescent="0.2">
      <c r="B160" s="24"/>
      <c r="C160" s="7" t="s">
        <v>64</v>
      </c>
      <c r="D160" s="7">
        <f t="shared" ref="D160:AB160" si="37">D151+D159</f>
        <v>1250</v>
      </c>
      <c r="E160" s="7">
        <f t="shared" si="37"/>
        <v>1252</v>
      </c>
      <c r="F160" s="7">
        <f t="shared" si="37"/>
        <v>53.2</v>
      </c>
      <c r="G160" s="7">
        <f t="shared" si="37"/>
        <v>41.3</v>
      </c>
      <c r="H160" s="7">
        <f t="shared" si="37"/>
        <v>168.89999999999998</v>
      </c>
      <c r="I160" s="7">
        <f t="shared" si="37"/>
        <v>0.52</v>
      </c>
      <c r="J160" s="7">
        <f t="shared" si="37"/>
        <v>53.000000000000007</v>
      </c>
      <c r="K160" s="7">
        <f t="shared" si="37"/>
        <v>7.1400000000000006</v>
      </c>
      <c r="L160" s="7">
        <f t="shared" si="37"/>
        <v>284.60000000000002</v>
      </c>
      <c r="M160" s="7">
        <f t="shared" si="37"/>
        <v>621.79999999999995</v>
      </c>
      <c r="N160" s="7">
        <f t="shared" si="37"/>
        <v>174.6</v>
      </c>
      <c r="O160" s="7">
        <f t="shared" si="37"/>
        <v>10.700000000000001</v>
      </c>
      <c r="P160" s="7">
        <f t="shared" si="37"/>
        <v>1380</v>
      </c>
      <c r="Q160" s="7">
        <f t="shared" si="37"/>
        <v>1414</v>
      </c>
      <c r="R160" s="7">
        <f t="shared" si="37"/>
        <v>58.599999999999994</v>
      </c>
      <c r="S160" s="7">
        <f t="shared" si="37"/>
        <v>45.599999999999994</v>
      </c>
      <c r="T160" s="7">
        <f t="shared" si="37"/>
        <v>189.89999999999998</v>
      </c>
      <c r="U160" s="7">
        <f t="shared" si="37"/>
        <v>0.1</v>
      </c>
      <c r="V160" s="7">
        <f t="shared" si="37"/>
        <v>0.49000000000000005</v>
      </c>
      <c r="W160" s="7">
        <f t="shared" si="37"/>
        <v>54.800000000000004</v>
      </c>
      <c r="X160" s="7">
        <f t="shared" si="37"/>
        <v>8.1999999999999993</v>
      </c>
      <c r="Y160" s="7">
        <f t="shared" si="37"/>
        <v>304.2</v>
      </c>
      <c r="Z160" s="7">
        <f t="shared" si="37"/>
        <v>702.2</v>
      </c>
      <c r="AA160" s="7">
        <f t="shared" si="37"/>
        <v>194.7</v>
      </c>
      <c r="AB160" s="7">
        <f t="shared" si="37"/>
        <v>11.6</v>
      </c>
    </row>
    <row r="161" spans="2:28" ht="18" customHeight="1" x14ac:dyDescent="0.2">
      <c r="B161" s="24"/>
      <c r="C161" s="7" t="s">
        <v>38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32"/>
      <c r="Q161" s="25"/>
      <c r="R161" s="7"/>
      <c r="S161" s="7"/>
      <c r="T161" s="7"/>
      <c r="U161" s="24"/>
      <c r="V161" s="28"/>
      <c r="W161" s="24"/>
      <c r="X161" s="24"/>
      <c r="Y161" s="24"/>
      <c r="Z161" s="24"/>
      <c r="AA161" s="24"/>
      <c r="AB161" s="24"/>
    </row>
    <row r="162" spans="2:28" ht="18" customHeight="1" x14ac:dyDescent="0.2">
      <c r="B162" s="24"/>
      <c r="C162" s="7" t="s">
        <v>45</v>
      </c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31"/>
      <c r="P162" s="75"/>
      <c r="Q162" s="25"/>
      <c r="R162" s="7"/>
      <c r="S162" s="7"/>
      <c r="T162" s="31"/>
      <c r="U162" s="23"/>
      <c r="V162" s="28"/>
      <c r="W162" s="24"/>
      <c r="X162" s="24"/>
      <c r="Y162" s="24"/>
      <c r="Z162" s="24"/>
      <c r="AA162" s="61"/>
      <c r="AB162" s="24"/>
    </row>
    <row r="163" spans="2:28" ht="18" customHeight="1" x14ac:dyDescent="0.2">
      <c r="B163" s="24" t="s">
        <v>123</v>
      </c>
      <c r="C163" s="19" t="s">
        <v>124</v>
      </c>
      <c r="D163" s="1">
        <v>150</v>
      </c>
      <c r="E163" s="1">
        <v>232</v>
      </c>
      <c r="F163" s="1">
        <v>3.3</v>
      </c>
      <c r="G163" s="1">
        <v>6.1</v>
      </c>
      <c r="H163" s="1">
        <v>37</v>
      </c>
      <c r="I163" s="1">
        <v>0.2</v>
      </c>
      <c r="J163" s="1">
        <v>0</v>
      </c>
      <c r="K163" s="1">
        <v>0.5</v>
      </c>
      <c r="L163" s="1">
        <v>26.4</v>
      </c>
      <c r="M163" s="1">
        <v>195</v>
      </c>
      <c r="N163" s="1">
        <v>132</v>
      </c>
      <c r="O163" s="22">
        <v>4</v>
      </c>
      <c r="P163" s="21">
        <v>180</v>
      </c>
      <c r="Q163" s="1">
        <v>278</v>
      </c>
      <c r="R163" s="1">
        <v>10</v>
      </c>
      <c r="S163" s="1">
        <v>7.5</v>
      </c>
      <c r="T163" s="86">
        <v>42</v>
      </c>
      <c r="U163" s="87"/>
      <c r="V163" s="25">
        <v>0.3</v>
      </c>
      <c r="W163" s="26">
        <v>0</v>
      </c>
      <c r="X163" s="26">
        <v>0.6</v>
      </c>
      <c r="Y163" s="26">
        <v>31</v>
      </c>
      <c r="Z163" s="26">
        <v>234</v>
      </c>
      <c r="AA163" s="26">
        <v>158</v>
      </c>
      <c r="AB163" s="26">
        <v>5</v>
      </c>
    </row>
    <row r="164" spans="2:28" ht="24" customHeight="1" x14ac:dyDescent="0.2">
      <c r="B164" s="24" t="s">
        <v>129</v>
      </c>
      <c r="C164" s="76" t="s">
        <v>130</v>
      </c>
      <c r="D164" s="1">
        <v>100</v>
      </c>
      <c r="E164" s="1">
        <v>258</v>
      </c>
      <c r="F164" s="1">
        <v>20</v>
      </c>
      <c r="G164" s="1">
        <v>20</v>
      </c>
      <c r="H164" s="1">
        <v>3.3</v>
      </c>
      <c r="I164" s="1">
        <v>0</v>
      </c>
      <c r="J164" s="1">
        <v>0</v>
      </c>
      <c r="K164" s="1">
        <v>0.6</v>
      </c>
      <c r="L164" s="1">
        <v>15</v>
      </c>
      <c r="M164" s="1">
        <v>162</v>
      </c>
      <c r="N164" s="1">
        <v>22</v>
      </c>
      <c r="O164" s="22">
        <v>3</v>
      </c>
      <c r="P164" s="21">
        <v>100</v>
      </c>
      <c r="Q164" s="1">
        <v>258</v>
      </c>
      <c r="R164" s="1">
        <v>20</v>
      </c>
      <c r="S164" s="1">
        <v>20</v>
      </c>
      <c r="T164" s="1">
        <v>3.3</v>
      </c>
      <c r="U164" s="24"/>
      <c r="V164" s="28">
        <v>0</v>
      </c>
      <c r="W164" s="24">
        <v>0</v>
      </c>
      <c r="X164" s="24">
        <v>0.6</v>
      </c>
      <c r="Y164" s="24">
        <v>15</v>
      </c>
      <c r="Z164" s="24">
        <v>162</v>
      </c>
      <c r="AA164" s="61">
        <v>22</v>
      </c>
      <c r="AB164" s="24">
        <v>3</v>
      </c>
    </row>
    <row r="165" spans="2:28" ht="18" customHeight="1" x14ac:dyDescent="0.2">
      <c r="B165" s="24" t="s">
        <v>99</v>
      </c>
      <c r="C165" s="19" t="s">
        <v>42</v>
      </c>
      <c r="D165" s="1">
        <v>200</v>
      </c>
      <c r="E165" s="1">
        <v>40</v>
      </c>
      <c r="F165" s="1">
        <v>0.3</v>
      </c>
      <c r="G165" s="1">
        <v>0.1</v>
      </c>
      <c r="H165" s="1">
        <v>9.5</v>
      </c>
      <c r="I165" s="1">
        <v>0</v>
      </c>
      <c r="J165" s="1">
        <v>1</v>
      </c>
      <c r="K165" s="1">
        <v>0</v>
      </c>
      <c r="L165" s="1">
        <v>8</v>
      </c>
      <c r="M165" s="1">
        <v>9</v>
      </c>
      <c r="N165" s="1">
        <v>5</v>
      </c>
      <c r="O165" s="22">
        <v>0.8</v>
      </c>
      <c r="P165" s="1">
        <v>200</v>
      </c>
      <c r="Q165" s="1">
        <v>40</v>
      </c>
      <c r="R165" s="1">
        <v>0.3</v>
      </c>
      <c r="S165" s="1">
        <v>0.1</v>
      </c>
      <c r="T165" s="1">
        <v>9.5</v>
      </c>
      <c r="U165" s="1">
        <v>0.03</v>
      </c>
      <c r="V165" s="1">
        <v>0</v>
      </c>
      <c r="W165" s="1">
        <v>1</v>
      </c>
      <c r="X165" s="1">
        <v>0</v>
      </c>
      <c r="Y165" s="1">
        <v>8</v>
      </c>
      <c r="Z165" s="1">
        <v>9</v>
      </c>
      <c r="AA165" s="22">
        <v>5</v>
      </c>
      <c r="AB165" s="38">
        <v>0.8</v>
      </c>
    </row>
    <row r="166" spans="2:28" ht="18" customHeight="1" x14ac:dyDescent="0.2">
      <c r="B166" s="24" t="s">
        <v>113</v>
      </c>
      <c r="C166" s="19" t="s">
        <v>6</v>
      </c>
      <c r="D166" s="1">
        <v>40</v>
      </c>
      <c r="E166" s="1">
        <v>104</v>
      </c>
      <c r="F166" s="1">
        <v>3</v>
      </c>
      <c r="G166" s="1">
        <v>1.2</v>
      </c>
      <c r="H166" s="1">
        <v>21</v>
      </c>
      <c r="I166" s="1">
        <v>0.04</v>
      </c>
      <c r="J166" s="1">
        <v>0</v>
      </c>
      <c r="K166" s="1">
        <v>0.52</v>
      </c>
      <c r="L166" s="1">
        <v>9.1999999999999993</v>
      </c>
      <c r="M166" s="1">
        <v>34.799999999999997</v>
      </c>
      <c r="N166" s="1">
        <v>13.2</v>
      </c>
      <c r="O166" s="22">
        <v>0.4</v>
      </c>
      <c r="P166" s="21">
        <v>50</v>
      </c>
      <c r="Q166" s="1">
        <v>131</v>
      </c>
      <c r="R166" s="1">
        <v>3.4</v>
      </c>
      <c r="S166" s="1">
        <v>1.5</v>
      </c>
      <c r="T166" s="86">
        <v>26</v>
      </c>
      <c r="U166" s="87"/>
      <c r="V166" s="25">
        <v>0.04</v>
      </c>
      <c r="W166" s="26">
        <v>0</v>
      </c>
      <c r="X166" s="26">
        <v>0.65</v>
      </c>
      <c r="Y166" s="26">
        <v>11</v>
      </c>
      <c r="Z166" s="26">
        <v>42.5</v>
      </c>
      <c r="AA166" s="26">
        <v>16.5</v>
      </c>
      <c r="AB166" s="26">
        <v>0.5</v>
      </c>
    </row>
    <row r="167" spans="2:28" ht="24.75" customHeight="1" x14ac:dyDescent="0.2">
      <c r="B167" s="24" t="s">
        <v>51</v>
      </c>
      <c r="C167" s="19" t="s">
        <v>55</v>
      </c>
      <c r="D167" s="1">
        <v>60</v>
      </c>
      <c r="E167" s="1">
        <v>43</v>
      </c>
      <c r="F167" s="1">
        <v>1.4</v>
      </c>
      <c r="G167" s="1">
        <v>2.2000000000000002</v>
      </c>
      <c r="H167" s="1">
        <v>5.0999999999999996</v>
      </c>
      <c r="I167" s="1">
        <v>0</v>
      </c>
      <c r="J167" s="1">
        <v>4</v>
      </c>
      <c r="K167" s="1">
        <v>0.6</v>
      </c>
      <c r="L167" s="1">
        <v>17</v>
      </c>
      <c r="M167" s="1">
        <v>25</v>
      </c>
      <c r="N167" s="1">
        <v>13</v>
      </c>
      <c r="O167" s="22">
        <v>0.7</v>
      </c>
      <c r="P167" s="1">
        <v>60</v>
      </c>
      <c r="Q167" s="1">
        <v>43</v>
      </c>
      <c r="R167" s="1">
        <v>1.4</v>
      </c>
      <c r="S167" s="1">
        <v>2.2000000000000002</v>
      </c>
      <c r="T167" s="1">
        <v>5.0999999999999996</v>
      </c>
      <c r="U167" s="1">
        <v>0</v>
      </c>
      <c r="V167" s="1">
        <v>0</v>
      </c>
      <c r="W167" s="1">
        <v>4</v>
      </c>
      <c r="X167" s="1">
        <v>0.6</v>
      </c>
      <c r="Y167" s="1">
        <v>17</v>
      </c>
      <c r="Z167" s="1">
        <v>25</v>
      </c>
      <c r="AA167" s="22">
        <v>13</v>
      </c>
      <c r="AB167" s="26">
        <v>0.7</v>
      </c>
    </row>
    <row r="168" spans="2:28" ht="18" customHeight="1" x14ac:dyDescent="0.2">
      <c r="B168" s="24"/>
      <c r="C168" s="7" t="s">
        <v>7</v>
      </c>
      <c r="D168" s="7">
        <f>SUM(D163:D167)</f>
        <v>550</v>
      </c>
      <c r="E168" s="7">
        <f t="shared" ref="E168:Z168" si="38">SUM(E163:E167)</f>
        <v>677</v>
      </c>
      <c r="F168" s="7">
        <f t="shared" si="38"/>
        <v>28</v>
      </c>
      <c r="G168" s="7">
        <f t="shared" si="38"/>
        <v>29.6</v>
      </c>
      <c r="H168" s="7">
        <f t="shared" si="38"/>
        <v>75.899999999999991</v>
      </c>
      <c r="I168" s="7">
        <f t="shared" si="38"/>
        <v>0.24000000000000002</v>
      </c>
      <c r="J168" s="7">
        <f t="shared" si="38"/>
        <v>5</v>
      </c>
      <c r="K168" s="7">
        <f t="shared" si="38"/>
        <v>2.2200000000000002</v>
      </c>
      <c r="L168" s="7">
        <f t="shared" si="38"/>
        <v>75.599999999999994</v>
      </c>
      <c r="M168" s="7">
        <f t="shared" si="38"/>
        <v>425.8</v>
      </c>
      <c r="N168" s="7">
        <f t="shared" si="38"/>
        <v>185.2</v>
      </c>
      <c r="O168" s="7">
        <f t="shared" si="38"/>
        <v>8.8999999999999986</v>
      </c>
      <c r="P168" s="7">
        <f t="shared" si="38"/>
        <v>590</v>
      </c>
      <c r="Q168" s="7">
        <f t="shared" si="38"/>
        <v>750</v>
      </c>
      <c r="R168" s="7">
        <f t="shared" si="38"/>
        <v>35.1</v>
      </c>
      <c r="S168" s="7">
        <f t="shared" si="38"/>
        <v>31.3</v>
      </c>
      <c r="T168" s="7">
        <f t="shared" si="38"/>
        <v>85.899999999999991</v>
      </c>
      <c r="U168" s="7">
        <f t="shared" si="38"/>
        <v>0.03</v>
      </c>
      <c r="V168" s="7">
        <f t="shared" si="38"/>
        <v>0.33999999999999997</v>
      </c>
      <c r="W168" s="7">
        <f t="shared" si="38"/>
        <v>5</v>
      </c>
      <c r="X168" s="7">
        <f t="shared" si="38"/>
        <v>2.4500000000000002</v>
      </c>
      <c r="Y168" s="7">
        <f t="shared" si="38"/>
        <v>82</v>
      </c>
      <c r="Z168" s="7">
        <f t="shared" si="38"/>
        <v>472.5</v>
      </c>
      <c r="AA168" s="7">
        <f>SUM(AA163:AA167)</f>
        <v>214.5</v>
      </c>
      <c r="AB168" s="7">
        <f>SUM(AB163:AB167)</f>
        <v>10</v>
      </c>
    </row>
    <row r="169" spans="2:28" ht="18" customHeight="1" thickBot="1" x14ac:dyDescent="0.25">
      <c r="B169" s="45"/>
      <c r="C169" s="46" t="s">
        <v>65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22"/>
      <c r="AB169" s="45"/>
    </row>
    <row r="170" spans="2:28" ht="24.75" customHeight="1" x14ac:dyDescent="0.2">
      <c r="B170" s="24" t="s">
        <v>85</v>
      </c>
      <c r="C170" s="19" t="s">
        <v>86</v>
      </c>
      <c r="D170" s="1">
        <v>208</v>
      </c>
      <c r="E170" s="1">
        <v>74</v>
      </c>
      <c r="F170" s="1">
        <v>2</v>
      </c>
      <c r="G170" s="1">
        <v>5</v>
      </c>
      <c r="H170" s="1">
        <v>6</v>
      </c>
      <c r="I170" s="1">
        <v>0</v>
      </c>
      <c r="J170" s="1">
        <v>7</v>
      </c>
      <c r="K170" s="1">
        <v>2</v>
      </c>
      <c r="L170" s="1">
        <v>36</v>
      </c>
      <c r="M170" s="1">
        <v>44</v>
      </c>
      <c r="N170" s="1">
        <v>20</v>
      </c>
      <c r="O170" s="22">
        <v>1</v>
      </c>
      <c r="P170" s="71">
        <v>260</v>
      </c>
      <c r="Q170" s="1">
        <v>91</v>
      </c>
      <c r="R170" s="1">
        <v>2</v>
      </c>
      <c r="S170" s="1">
        <v>6</v>
      </c>
      <c r="T170" s="1">
        <v>7</v>
      </c>
      <c r="U170" s="24"/>
      <c r="V170" s="25">
        <v>0</v>
      </c>
      <c r="W170" s="26">
        <v>8</v>
      </c>
      <c r="X170" s="26">
        <v>2</v>
      </c>
      <c r="Y170" s="26">
        <v>45</v>
      </c>
      <c r="Z170" s="26">
        <v>54</v>
      </c>
      <c r="AA170" s="26">
        <v>24</v>
      </c>
      <c r="AB170" s="26">
        <v>1</v>
      </c>
    </row>
    <row r="171" spans="2:28" ht="16.5" customHeight="1" x14ac:dyDescent="0.2">
      <c r="B171" s="40" t="s">
        <v>100</v>
      </c>
      <c r="C171" s="19" t="s">
        <v>94</v>
      </c>
      <c r="D171" s="1">
        <v>170</v>
      </c>
      <c r="E171" s="1">
        <v>356</v>
      </c>
      <c r="F171" s="1">
        <v>25</v>
      </c>
      <c r="G171" s="1">
        <v>14</v>
      </c>
      <c r="H171" s="41">
        <v>34</v>
      </c>
      <c r="I171" s="41">
        <v>0.1</v>
      </c>
      <c r="J171" s="1">
        <v>0</v>
      </c>
      <c r="K171" s="1">
        <v>0.9</v>
      </c>
      <c r="L171" s="1">
        <v>291</v>
      </c>
      <c r="M171" s="1">
        <v>362</v>
      </c>
      <c r="N171" s="1">
        <v>40</v>
      </c>
      <c r="O171" s="22">
        <v>1.2</v>
      </c>
      <c r="P171" s="21">
        <v>180</v>
      </c>
      <c r="Q171" s="1">
        <v>389</v>
      </c>
      <c r="R171" s="1">
        <v>26</v>
      </c>
      <c r="S171" s="1">
        <v>15</v>
      </c>
      <c r="T171" s="86">
        <v>40</v>
      </c>
      <c r="U171" s="87"/>
      <c r="V171" s="1">
        <v>0.1</v>
      </c>
      <c r="W171" s="1">
        <v>0</v>
      </c>
      <c r="X171" s="1">
        <v>0.9</v>
      </c>
      <c r="Y171" s="1">
        <v>322</v>
      </c>
      <c r="Z171" s="25">
        <v>384</v>
      </c>
      <c r="AA171" s="25">
        <v>43</v>
      </c>
      <c r="AB171" s="21">
        <v>1.2</v>
      </c>
    </row>
    <row r="172" spans="2:28" ht="23.25" customHeight="1" x14ac:dyDescent="0.2">
      <c r="B172" s="24" t="s">
        <v>106</v>
      </c>
      <c r="C172" s="19" t="s">
        <v>107</v>
      </c>
      <c r="D172" s="1">
        <v>200</v>
      </c>
      <c r="E172" s="1">
        <v>46</v>
      </c>
      <c r="F172" s="1">
        <v>0.1</v>
      </c>
      <c r="G172" s="1">
        <v>0.1</v>
      </c>
      <c r="H172" s="1">
        <v>11</v>
      </c>
      <c r="I172" s="1">
        <v>0</v>
      </c>
      <c r="J172" s="1">
        <v>0.6</v>
      </c>
      <c r="K172" s="1">
        <v>0.04</v>
      </c>
      <c r="L172" s="1">
        <v>3.4</v>
      </c>
      <c r="M172" s="1">
        <v>2.1</v>
      </c>
      <c r="N172" s="1">
        <v>1.7</v>
      </c>
      <c r="O172" s="22">
        <v>0.5</v>
      </c>
      <c r="P172" s="1">
        <v>200</v>
      </c>
      <c r="Q172" s="1">
        <v>46</v>
      </c>
      <c r="R172" s="1">
        <v>0.1</v>
      </c>
      <c r="S172" s="1">
        <v>0.1</v>
      </c>
      <c r="T172" s="1">
        <v>11</v>
      </c>
      <c r="U172" s="1">
        <v>7.0000000000000007E-2</v>
      </c>
      <c r="V172" s="1">
        <v>0</v>
      </c>
      <c r="W172" s="1">
        <v>0.6</v>
      </c>
      <c r="X172" s="1">
        <v>0.04</v>
      </c>
      <c r="Y172" s="1">
        <v>3.4</v>
      </c>
      <c r="Z172" s="1">
        <v>2.1</v>
      </c>
      <c r="AA172" s="22">
        <v>1.7</v>
      </c>
      <c r="AB172" s="26">
        <v>0.5</v>
      </c>
    </row>
    <row r="173" spans="2:28" ht="18" customHeight="1" x14ac:dyDescent="0.2">
      <c r="B173" s="24" t="s">
        <v>113</v>
      </c>
      <c r="C173" s="19" t="s">
        <v>6</v>
      </c>
      <c r="D173" s="1">
        <v>40</v>
      </c>
      <c r="E173" s="1">
        <v>104</v>
      </c>
      <c r="F173" s="1">
        <v>3</v>
      </c>
      <c r="G173" s="1">
        <v>1.2</v>
      </c>
      <c r="H173" s="1">
        <v>21</v>
      </c>
      <c r="I173" s="1">
        <v>0.04</v>
      </c>
      <c r="J173" s="1">
        <v>0</v>
      </c>
      <c r="K173" s="1">
        <v>0.52</v>
      </c>
      <c r="L173" s="1">
        <v>9.1999999999999993</v>
      </c>
      <c r="M173" s="1">
        <v>34.799999999999997</v>
      </c>
      <c r="N173" s="1">
        <v>13.2</v>
      </c>
      <c r="O173" s="22">
        <v>0.4</v>
      </c>
      <c r="P173" s="21">
        <v>50</v>
      </c>
      <c r="Q173" s="1">
        <v>131</v>
      </c>
      <c r="R173" s="1">
        <v>3.4</v>
      </c>
      <c r="S173" s="1">
        <v>1.5</v>
      </c>
      <c r="T173" s="86">
        <v>26</v>
      </c>
      <c r="U173" s="87"/>
      <c r="V173" s="28">
        <v>0.04</v>
      </c>
      <c r="W173" s="24">
        <v>0</v>
      </c>
      <c r="X173" s="24">
        <v>0.65</v>
      </c>
      <c r="Y173" s="24">
        <v>11</v>
      </c>
      <c r="Z173" s="24">
        <v>42.5</v>
      </c>
      <c r="AA173" s="24">
        <v>16.5</v>
      </c>
      <c r="AB173" s="24">
        <v>0.5</v>
      </c>
    </row>
    <row r="174" spans="2:28" ht="25.5" customHeight="1" x14ac:dyDescent="0.2">
      <c r="B174" s="24" t="s">
        <v>115</v>
      </c>
      <c r="C174" s="19" t="s">
        <v>114</v>
      </c>
      <c r="D174" s="1">
        <v>30</v>
      </c>
      <c r="E174" s="1">
        <v>79</v>
      </c>
      <c r="F174" s="1">
        <v>2</v>
      </c>
      <c r="G174" s="1">
        <v>0.4</v>
      </c>
      <c r="H174" s="1">
        <v>16</v>
      </c>
      <c r="I174" s="1">
        <v>0.03</v>
      </c>
      <c r="J174" s="1">
        <v>0</v>
      </c>
      <c r="K174" s="1">
        <v>0.3</v>
      </c>
      <c r="L174" s="1">
        <v>6.9</v>
      </c>
      <c r="M174" s="1">
        <v>31.8</v>
      </c>
      <c r="N174" s="1">
        <v>8</v>
      </c>
      <c r="O174" s="34">
        <v>0.9</v>
      </c>
      <c r="P174" s="1">
        <v>30</v>
      </c>
      <c r="Q174" s="1">
        <v>79</v>
      </c>
      <c r="R174" s="1">
        <v>2</v>
      </c>
      <c r="S174" s="1">
        <v>0.4</v>
      </c>
      <c r="T174" s="1">
        <v>16</v>
      </c>
      <c r="U174" s="1">
        <v>0.03</v>
      </c>
      <c r="V174" s="1">
        <v>0</v>
      </c>
      <c r="W174" s="1">
        <v>0</v>
      </c>
      <c r="X174" s="1">
        <v>0.3</v>
      </c>
      <c r="Y174" s="1">
        <v>6.9</v>
      </c>
      <c r="Z174" s="1">
        <v>31.8</v>
      </c>
      <c r="AA174" s="34">
        <v>8</v>
      </c>
      <c r="AB174" s="28">
        <v>0.9</v>
      </c>
    </row>
    <row r="175" spans="2:28" ht="25.5" customHeight="1" x14ac:dyDescent="0.2">
      <c r="B175" s="24" t="s">
        <v>78</v>
      </c>
      <c r="C175" s="19" t="s">
        <v>134</v>
      </c>
      <c r="D175" s="1">
        <v>150</v>
      </c>
      <c r="E175" s="1">
        <v>78</v>
      </c>
      <c r="F175" s="1">
        <v>0.7</v>
      </c>
      <c r="G175" s="1">
        <v>0.7</v>
      </c>
      <c r="H175" s="1">
        <v>15</v>
      </c>
      <c r="I175" s="1">
        <v>0</v>
      </c>
      <c r="J175" s="1">
        <v>18</v>
      </c>
      <c r="K175" s="1">
        <v>0.3</v>
      </c>
      <c r="L175" s="1">
        <v>24</v>
      </c>
      <c r="M175" s="1">
        <v>17</v>
      </c>
      <c r="N175" s="1">
        <v>14</v>
      </c>
      <c r="O175" s="34">
        <v>3</v>
      </c>
      <c r="P175" s="1">
        <v>150</v>
      </c>
      <c r="Q175" s="1">
        <v>78</v>
      </c>
      <c r="R175" s="1">
        <v>0.7</v>
      </c>
      <c r="S175" s="1">
        <v>0.7</v>
      </c>
      <c r="T175" s="1">
        <v>15</v>
      </c>
      <c r="U175" s="24"/>
      <c r="V175" s="25">
        <v>0</v>
      </c>
      <c r="W175" s="25">
        <v>18</v>
      </c>
      <c r="X175" s="25">
        <v>0.3</v>
      </c>
      <c r="Y175" s="25">
        <v>24</v>
      </c>
      <c r="Z175" s="25">
        <v>17</v>
      </c>
      <c r="AA175" s="25">
        <v>14</v>
      </c>
      <c r="AB175" s="25">
        <v>3</v>
      </c>
    </row>
    <row r="176" spans="2:28" x14ac:dyDescent="0.2">
      <c r="B176" s="79"/>
      <c r="C176" s="7" t="s">
        <v>7</v>
      </c>
      <c r="D176" s="7">
        <f>D170+D171+D172+D173+D174+D175</f>
        <v>798</v>
      </c>
      <c r="E176" s="7">
        <f t="shared" ref="E176:AB176" si="39">E170+E171+E172+E173+E174+E175</f>
        <v>737</v>
      </c>
      <c r="F176" s="7">
        <f t="shared" si="39"/>
        <v>32.800000000000004</v>
      </c>
      <c r="G176" s="7">
        <f t="shared" si="39"/>
        <v>21.4</v>
      </c>
      <c r="H176" s="7">
        <f t="shared" si="39"/>
        <v>103</v>
      </c>
      <c r="I176" s="7">
        <f t="shared" si="39"/>
        <v>0.17</v>
      </c>
      <c r="J176" s="7">
        <f t="shared" si="39"/>
        <v>25.6</v>
      </c>
      <c r="K176" s="7">
        <f t="shared" si="39"/>
        <v>4.0599999999999996</v>
      </c>
      <c r="L176" s="7">
        <f t="shared" si="39"/>
        <v>370.49999999999994</v>
      </c>
      <c r="M176" s="7">
        <f t="shared" si="39"/>
        <v>491.70000000000005</v>
      </c>
      <c r="N176" s="7">
        <f t="shared" si="39"/>
        <v>96.9</v>
      </c>
      <c r="O176" s="7">
        <f t="shared" si="39"/>
        <v>7</v>
      </c>
      <c r="P176" s="7">
        <f t="shared" si="39"/>
        <v>870</v>
      </c>
      <c r="Q176" s="7">
        <f t="shared" si="39"/>
        <v>814</v>
      </c>
      <c r="R176" s="7">
        <f t="shared" si="39"/>
        <v>34.200000000000003</v>
      </c>
      <c r="S176" s="7">
        <f t="shared" si="39"/>
        <v>23.7</v>
      </c>
      <c r="T176" s="7">
        <f t="shared" si="39"/>
        <v>115</v>
      </c>
      <c r="U176" s="7">
        <f t="shared" si="39"/>
        <v>0.1</v>
      </c>
      <c r="V176" s="7">
        <f t="shared" si="39"/>
        <v>0.14000000000000001</v>
      </c>
      <c r="W176" s="7">
        <f t="shared" si="39"/>
        <v>26.6</v>
      </c>
      <c r="X176" s="7">
        <f t="shared" si="39"/>
        <v>4.1899999999999995</v>
      </c>
      <c r="Y176" s="7">
        <f t="shared" si="39"/>
        <v>412.29999999999995</v>
      </c>
      <c r="Z176" s="7">
        <f t="shared" si="39"/>
        <v>531.4</v>
      </c>
      <c r="AA176" s="7">
        <f t="shared" si="39"/>
        <v>107.2</v>
      </c>
      <c r="AB176" s="7">
        <f t="shared" si="39"/>
        <v>7.1000000000000005</v>
      </c>
    </row>
    <row r="177" spans="2:28" x14ac:dyDescent="0.2">
      <c r="B177" s="79"/>
      <c r="C177" s="7" t="s">
        <v>64</v>
      </c>
      <c r="D177" s="7">
        <f t="shared" ref="D177:AB177" si="40">D168+D176</f>
        <v>1348</v>
      </c>
      <c r="E177" s="7">
        <f t="shared" si="40"/>
        <v>1414</v>
      </c>
      <c r="F177" s="7">
        <f t="shared" si="40"/>
        <v>60.800000000000004</v>
      </c>
      <c r="G177" s="7">
        <f t="shared" si="40"/>
        <v>51</v>
      </c>
      <c r="H177" s="7">
        <f t="shared" si="40"/>
        <v>178.89999999999998</v>
      </c>
      <c r="I177" s="7">
        <f t="shared" si="40"/>
        <v>0.41000000000000003</v>
      </c>
      <c r="J177" s="7">
        <f t="shared" si="40"/>
        <v>30.6</v>
      </c>
      <c r="K177" s="7">
        <f t="shared" si="40"/>
        <v>6.2799999999999994</v>
      </c>
      <c r="L177" s="7">
        <f t="shared" si="40"/>
        <v>446.09999999999991</v>
      </c>
      <c r="M177" s="7">
        <f t="shared" si="40"/>
        <v>917.5</v>
      </c>
      <c r="N177" s="7">
        <f t="shared" si="40"/>
        <v>282.10000000000002</v>
      </c>
      <c r="O177" s="7">
        <f t="shared" si="40"/>
        <v>15.899999999999999</v>
      </c>
      <c r="P177" s="7">
        <f t="shared" si="40"/>
        <v>1460</v>
      </c>
      <c r="Q177" s="7">
        <f t="shared" si="40"/>
        <v>1564</v>
      </c>
      <c r="R177" s="7">
        <f t="shared" si="40"/>
        <v>69.300000000000011</v>
      </c>
      <c r="S177" s="7">
        <f t="shared" si="40"/>
        <v>55</v>
      </c>
      <c r="T177" s="7">
        <f t="shared" si="40"/>
        <v>200.89999999999998</v>
      </c>
      <c r="U177" s="7">
        <f t="shared" si="40"/>
        <v>0.13</v>
      </c>
      <c r="V177" s="7">
        <f t="shared" si="40"/>
        <v>0.48</v>
      </c>
      <c r="W177" s="7">
        <f t="shared" si="40"/>
        <v>31.6</v>
      </c>
      <c r="X177" s="7">
        <f t="shared" si="40"/>
        <v>6.64</v>
      </c>
      <c r="Y177" s="7">
        <f t="shared" si="40"/>
        <v>494.29999999999995</v>
      </c>
      <c r="Z177" s="7">
        <f t="shared" si="40"/>
        <v>1003.9</v>
      </c>
      <c r="AA177" s="7">
        <f t="shared" si="40"/>
        <v>321.7</v>
      </c>
      <c r="AB177" s="7">
        <f t="shared" si="40"/>
        <v>17.100000000000001</v>
      </c>
    </row>
    <row r="178" spans="2:28" ht="63.75" x14ac:dyDescent="0.2">
      <c r="B178" s="45"/>
      <c r="C178" s="47" t="s">
        <v>111</v>
      </c>
      <c r="D178" s="45"/>
      <c r="E178" s="45"/>
      <c r="F178" s="48" t="s">
        <v>30</v>
      </c>
      <c r="G178" s="49" t="s">
        <v>43</v>
      </c>
      <c r="H178" s="49"/>
      <c r="I178" s="49"/>
      <c r="J178" s="49"/>
      <c r="K178" s="49"/>
      <c r="L178" s="49"/>
      <c r="M178" s="49"/>
      <c r="N178" s="49"/>
      <c r="O178" s="50" t="s">
        <v>116</v>
      </c>
      <c r="P178" s="128" t="s">
        <v>112</v>
      </c>
      <c r="Q178" s="129"/>
      <c r="R178" s="51"/>
      <c r="S178" s="52"/>
      <c r="T178" s="106" t="s">
        <v>30</v>
      </c>
      <c r="U178" s="107"/>
      <c r="V178" s="103" t="s">
        <v>43</v>
      </c>
      <c r="W178" s="104"/>
      <c r="X178" s="105"/>
      <c r="Y178" s="45"/>
      <c r="Z178" s="45"/>
      <c r="AA178" s="106" t="s">
        <v>117</v>
      </c>
      <c r="AB178" s="107"/>
    </row>
    <row r="179" spans="2:28" ht="33.75" customHeight="1" x14ac:dyDescent="0.2">
      <c r="C179" s="45" t="s">
        <v>50</v>
      </c>
      <c r="D179" s="45"/>
      <c r="E179" s="45"/>
      <c r="F179" s="53">
        <f>(E21+E56+E75+E38+E91+E109+E125+E143+E160+E177)/10</f>
        <v>1290.3</v>
      </c>
      <c r="G179" s="45">
        <v>2350</v>
      </c>
      <c r="H179" s="45"/>
      <c r="I179" s="45"/>
      <c r="J179" s="45"/>
      <c r="K179" s="45"/>
      <c r="L179" s="45"/>
      <c r="M179" s="45"/>
      <c r="N179" s="45"/>
      <c r="O179" s="53">
        <f>F179*100/G179</f>
        <v>54.906382978723407</v>
      </c>
      <c r="P179" s="45" t="s">
        <v>41</v>
      </c>
      <c r="Q179" s="45"/>
      <c r="R179" s="53"/>
      <c r="S179" s="45"/>
      <c r="T179" s="54">
        <f>(Q21+Q38+Q56+Q75+Q91+Q109+Q125+Q143+Q160+Q177)/10</f>
        <v>1443.4</v>
      </c>
      <c r="U179" s="55"/>
      <c r="V179" s="45">
        <v>2720</v>
      </c>
      <c r="W179" s="45"/>
      <c r="X179" s="45"/>
      <c r="Y179" s="45"/>
      <c r="Z179" s="45"/>
      <c r="AA179" s="98">
        <f>T179*100/V179</f>
        <v>53.066176470588232</v>
      </c>
      <c r="AB179" s="98"/>
    </row>
    <row r="180" spans="2:28" x14ac:dyDescent="0.2">
      <c r="C180" s="45" t="s">
        <v>9</v>
      </c>
      <c r="D180" s="45"/>
      <c r="E180" s="45"/>
      <c r="F180" s="53">
        <v>48</v>
      </c>
      <c r="G180" s="45">
        <v>77</v>
      </c>
      <c r="H180" s="45"/>
      <c r="I180" s="45"/>
      <c r="J180" s="45"/>
      <c r="K180" s="45"/>
      <c r="L180" s="45"/>
      <c r="M180" s="45"/>
      <c r="N180" s="45"/>
      <c r="O180" s="53">
        <f>F180*100/G180</f>
        <v>62.337662337662337</v>
      </c>
      <c r="P180" s="107" t="s">
        <v>9</v>
      </c>
      <c r="Q180" s="107"/>
      <c r="R180" s="57"/>
      <c r="S180" s="45"/>
      <c r="T180" s="98">
        <v>58</v>
      </c>
      <c r="U180" s="98"/>
      <c r="V180" s="45">
        <v>90</v>
      </c>
      <c r="W180" s="45"/>
      <c r="X180" s="45"/>
      <c r="Y180" s="45"/>
      <c r="Z180" s="45"/>
      <c r="AA180" s="98">
        <f t="shared" ref="AA180:AA189" si="41">T180*100/V180</f>
        <v>64.444444444444443</v>
      </c>
      <c r="AB180" s="98"/>
    </row>
    <row r="181" spans="2:28" x14ac:dyDescent="0.2">
      <c r="C181" s="45" t="s">
        <v>10</v>
      </c>
      <c r="D181" s="45"/>
      <c r="E181" s="45"/>
      <c r="F181" s="53">
        <v>46</v>
      </c>
      <c r="G181" s="45">
        <v>77</v>
      </c>
      <c r="H181" s="45"/>
      <c r="I181" s="45"/>
      <c r="J181" s="45"/>
      <c r="K181" s="45"/>
      <c r="L181" s="45"/>
      <c r="M181" s="45"/>
      <c r="N181" s="45"/>
      <c r="O181" s="53">
        <f>F181*100/G181</f>
        <v>59.740259740259738</v>
      </c>
      <c r="P181" s="107" t="s">
        <v>10</v>
      </c>
      <c r="Q181" s="107"/>
      <c r="R181" s="57"/>
      <c r="S181" s="45"/>
      <c r="T181" s="98">
        <v>56</v>
      </c>
      <c r="U181" s="98"/>
      <c r="V181" s="45">
        <v>92</v>
      </c>
      <c r="W181" s="45"/>
      <c r="X181" s="45"/>
      <c r="Y181" s="45"/>
      <c r="Z181" s="45"/>
      <c r="AA181" s="98">
        <f t="shared" si="41"/>
        <v>60.869565217391305</v>
      </c>
      <c r="AB181" s="98"/>
    </row>
    <row r="182" spans="2:28" x14ac:dyDescent="0.2">
      <c r="C182" s="45" t="s">
        <v>11</v>
      </c>
      <c r="D182" s="45"/>
      <c r="E182" s="45"/>
      <c r="F182" s="53">
        <v>198</v>
      </c>
      <c r="G182" s="45">
        <v>335</v>
      </c>
      <c r="H182" s="45"/>
      <c r="I182" s="45"/>
      <c r="J182" s="45"/>
      <c r="K182" s="45"/>
      <c r="L182" s="45"/>
      <c r="M182" s="45"/>
      <c r="N182" s="45"/>
      <c r="O182" s="53">
        <f>F182*100/G182</f>
        <v>59.104477611940297</v>
      </c>
      <c r="P182" s="107" t="s">
        <v>11</v>
      </c>
      <c r="Q182" s="107"/>
      <c r="R182" s="57"/>
      <c r="S182" s="45"/>
      <c r="T182" s="56">
        <v>235</v>
      </c>
      <c r="U182" s="56"/>
      <c r="V182" s="45">
        <v>383</v>
      </c>
      <c r="W182" s="45"/>
      <c r="X182" s="45"/>
      <c r="Y182" s="45"/>
      <c r="Z182" s="45"/>
      <c r="AA182" s="98">
        <f>T182*100/V182</f>
        <v>61.357702349869449</v>
      </c>
      <c r="AB182" s="98"/>
    </row>
    <row r="183" spans="2:28" x14ac:dyDescent="0.2">
      <c r="C183" s="58" t="s">
        <v>22</v>
      </c>
      <c r="D183" s="45"/>
      <c r="E183" s="45"/>
      <c r="F183" s="53">
        <f>(I21+I38+I56+I75+I91+I109+I125+I143+I160+I177)/10</f>
        <v>0.49499999999999994</v>
      </c>
      <c r="G183" s="45">
        <v>1.2</v>
      </c>
      <c r="H183" s="45"/>
      <c r="I183" s="45"/>
      <c r="J183" s="45"/>
      <c r="K183" s="45"/>
      <c r="L183" s="45"/>
      <c r="M183" s="45"/>
      <c r="N183" s="45"/>
      <c r="O183" s="53">
        <f t="shared" ref="O183:O189" si="42">F183*100/G183</f>
        <v>41.249999999999993</v>
      </c>
      <c r="P183" s="58" t="s">
        <v>22</v>
      </c>
      <c r="Q183" s="45"/>
      <c r="R183" s="45"/>
      <c r="S183" s="45"/>
      <c r="T183" s="59">
        <v>0.8</v>
      </c>
      <c r="U183" s="45"/>
      <c r="V183" s="45">
        <v>1.4</v>
      </c>
      <c r="W183" s="45"/>
      <c r="X183" s="45"/>
      <c r="Y183" s="45"/>
      <c r="Z183" s="45"/>
      <c r="AA183" s="108">
        <f t="shared" si="41"/>
        <v>57.142857142857146</v>
      </c>
      <c r="AB183" s="109"/>
    </row>
    <row r="184" spans="2:28" x14ac:dyDescent="0.2">
      <c r="C184" s="58" t="s">
        <v>23</v>
      </c>
      <c r="D184" s="45"/>
      <c r="E184" s="45"/>
      <c r="F184" s="53">
        <f>(J21+J38+J55+J75+J91+J109+J125+J143+J160+J177)/10</f>
        <v>32.000000000000007</v>
      </c>
      <c r="G184" s="45">
        <v>60</v>
      </c>
      <c r="H184" s="45"/>
      <c r="I184" s="45"/>
      <c r="J184" s="45"/>
      <c r="K184" s="45"/>
      <c r="L184" s="45"/>
      <c r="M184" s="45"/>
      <c r="N184" s="45"/>
      <c r="O184" s="53">
        <f t="shared" si="42"/>
        <v>53.33333333333335</v>
      </c>
      <c r="P184" s="58" t="s">
        <v>23</v>
      </c>
      <c r="Q184" s="45"/>
      <c r="R184" s="45"/>
      <c r="S184" s="45"/>
      <c r="T184" s="53">
        <v>43</v>
      </c>
      <c r="U184" s="45"/>
      <c r="V184" s="45">
        <v>70</v>
      </c>
      <c r="W184" s="45"/>
      <c r="X184" s="45"/>
      <c r="Y184" s="45"/>
      <c r="Z184" s="45"/>
      <c r="AA184" s="108">
        <f t="shared" si="41"/>
        <v>61.428571428571431</v>
      </c>
      <c r="AB184" s="109"/>
    </row>
    <row r="185" spans="2:28" x14ac:dyDescent="0.2">
      <c r="C185" s="60" t="s">
        <v>24</v>
      </c>
      <c r="D185" s="45"/>
      <c r="E185" s="45"/>
      <c r="F185" s="53">
        <v>6</v>
      </c>
      <c r="G185" s="49">
        <v>10</v>
      </c>
      <c r="H185" s="49"/>
      <c r="I185" s="49"/>
      <c r="J185" s="49"/>
      <c r="K185" s="49"/>
      <c r="L185" s="49"/>
      <c r="M185" s="49"/>
      <c r="N185" s="49"/>
      <c r="O185" s="53">
        <f t="shared" si="42"/>
        <v>60</v>
      </c>
      <c r="P185" s="60" t="s">
        <v>24</v>
      </c>
      <c r="Q185" s="45"/>
      <c r="R185" s="45"/>
      <c r="S185" s="45"/>
      <c r="T185" s="57">
        <v>6</v>
      </c>
      <c r="U185" s="45"/>
      <c r="V185" s="45">
        <v>10</v>
      </c>
      <c r="W185" s="45"/>
      <c r="X185" s="45"/>
      <c r="Y185" s="45"/>
      <c r="Z185" s="45"/>
      <c r="AA185" s="108">
        <f t="shared" si="41"/>
        <v>60</v>
      </c>
      <c r="AB185" s="109"/>
    </row>
    <row r="186" spans="2:28" x14ac:dyDescent="0.2">
      <c r="C186" s="58" t="s">
        <v>18</v>
      </c>
      <c r="D186" s="45"/>
      <c r="E186" s="45"/>
      <c r="F186" s="53">
        <f>(L21+L38+L55+L75+L91+L109+L125+L143+L160+L177)/10</f>
        <v>391.27</v>
      </c>
      <c r="G186" s="45">
        <v>1100</v>
      </c>
      <c r="H186" s="45"/>
      <c r="I186" s="45"/>
      <c r="J186" s="45"/>
      <c r="K186" s="45"/>
      <c r="L186" s="45"/>
      <c r="M186" s="45"/>
      <c r="N186" s="45"/>
      <c r="O186" s="53">
        <f t="shared" si="42"/>
        <v>35.57</v>
      </c>
      <c r="P186" s="58" t="s">
        <v>18</v>
      </c>
      <c r="Q186" s="45"/>
      <c r="R186" s="45"/>
      <c r="S186" s="45"/>
      <c r="T186" s="45">
        <v>710</v>
      </c>
      <c r="U186" s="45"/>
      <c r="V186" s="45">
        <v>1200</v>
      </c>
      <c r="W186" s="45"/>
      <c r="X186" s="45"/>
      <c r="Y186" s="45"/>
      <c r="Z186" s="45"/>
      <c r="AA186" s="108">
        <f t="shared" si="41"/>
        <v>59.166666666666664</v>
      </c>
      <c r="AB186" s="109"/>
    </row>
    <row r="187" spans="2:28" x14ac:dyDescent="0.2">
      <c r="C187" s="58" t="s">
        <v>19</v>
      </c>
      <c r="D187" s="45"/>
      <c r="E187" s="45"/>
      <c r="F187" s="53">
        <v>840</v>
      </c>
      <c r="G187" s="45">
        <v>1100</v>
      </c>
      <c r="H187" s="45"/>
      <c r="I187" s="45"/>
      <c r="J187" s="45"/>
      <c r="K187" s="45"/>
      <c r="L187" s="45"/>
      <c r="M187" s="45"/>
      <c r="N187" s="45"/>
      <c r="O187" s="53">
        <f t="shared" si="42"/>
        <v>76.36363636363636</v>
      </c>
      <c r="P187" s="58" t="s">
        <v>19</v>
      </c>
      <c r="Q187" s="45"/>
      <c r="R187" s="45"/>
      <c r="S187" s="45"/>
      <c r="T187" s="45">
        <v>910</v>
      </c>
      <c r="U187" s="45"/>
      <c r="V187" s="45">
        <v>1200</v>
      </c>
      <c r="W187" s="45"/>
      <c r="X187" s="45"/>
      <c r="Y187" s="45"/>
      <c r="Z187" s="45"/>
      <c r="AA187" s="110">
        <f t="shared" si="41"/>
        <v>75.833333333333329</v>
      </c>
      <c r="AB187" s="111"/>
    </row>
    <row r="188" spans="2:28" x14ac:dyDescent="0.2">
      <c r="C188" s="58" t="s">
        <v>25</v>
      </c>
      <c r="D188" s="45"/>
      <c r="E188" s="45"/>
      <c r="F188" s="53">
        <v>180</v>
      </c>
      <c r="G188" s="45">
        <v>250</v>
      </c>
      <c r="H188" s="45"/>
      <c r="I188" s="45"/>
      <c r="J188" s="45"/>
      <c r="K188" s="45"/>
      <c r="L188" s="45"/>
      <c r="M188" s="45"/>
      <c r="N188" s="45"/>
      <c r="O188" s="53">
        <f t="shared" si="42"/>
        <v>72</v>
      </c>
      <c r="P188" s="58" t="s">
        <v>25</v>
      </c>
      <c r="Q188" s="45"/>
      <c r="R188" s="45"/>
      <c r="S188" s="45"/>
      <c r="T188" s="53">
        <v>190</v>
      </c>
      <c r="U188" s="45"/>
      <c r="V188" s="45">
        <v>300</v>
      </c>
      <c r="W188" s="45"/>
      <c r="X188" s="45"/>
      <c r="Y188" s="45"/>
      <c r="Z188" s="45"/>
      <c r="AA188" s="108">
        <f t="shared" si="41"/>
        <v>63.333333333333336</v>
      </c>
      <c r="AB188" s="109"/>
    </row>
    <row r="189" spans="2:28" x14ac:dyDescent="0.2">
      <c r="C189" s="45" t="s">
        <v>20</v>
      </c>
      <c r="D189" s="45"/>
      <c r="E189" s="45"/>
      <c r="F189" s="53">
        <v>8</v>
      </c>
      <c r="G189" s="45">
        <v>12</v>
      </c>
      <c r="H189" s="45"/>
      <c r="I189" s="45"/>
      <c r="J189" s="45"/>
      <c r="K189" s="45" t="s">
        <v>12</v>
      </c>
      <c r="L189" s="45"/>
      <c r="M189" s="45"/>
      <c r="N189" s="45"/>
      <c r="O189" s="53">
        <f t="shared" si="42"/>
        <v>66.666666666666671</v>
      </c>
      <c r="P189" s="45" t="s">
        <v>20</v>
      </c>
      <c r="Q189" s="45"/>
      <c r="R189" s="45"/>
      <c r="S189" s="45"/>
      <c r="T189" s="53">
        <v>12</v>
      </c>
      <c r="U189" s="45"/>
      <c r="V189" s="45">
        <v>18</v>
      </c>
      <c r="W189" s="45"/>
      <c r="X189" s="45"/>
      <c r="Y189" s="45"/>
      <c r="Z189" s="45"/>
      <c r="AA189" s="108">
        <f t="shared" si="41"/>
        <v>66.666666666666671</v>
      </c>
      <c r="AB189" s="109"/>
    </row>
    <row r="190" spans="2:28" x14ac:dyDescent="0.2"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</row>
    <row r="195" spans="2:2" ht="15" customHeight="1" x14ac:dyDescent="0.2"/>
    <row r="197" spans="2:2" ht="12.75" customHeight="1" x14ac:dyDescent="0.2">
      <c r="B197" s="3" t="s">
        <v>12</v>
      </c>
    </row>
  </sheetData>
  <mergeCells count="93">
    <mergeCell ref="Q92:Q93"/>
    <mergeCell ref="P76:Q76"/>
    <mergeCell ref="P92:P93"/>
    <mergeCell ref="S92:S93"/>
    <mergeCell ref="T92:U93"/>
    <mergeCell ref="T97:U97"/>
    <mergeCell ref="T80:U80"/>
    <mergeCell ref="P182:Q182"/>
    <mergeCell ref="T181:U181"/>
    <mergeCell ref="T180:U180"/>
    <mergeCell ref="T178:U178"/>
    <mergeCell ref="P178:Q178"/>
    <mergeCell ref="T166:U166"/>
    <mergeCell ref="P181:Q181"/>
    <mergeCell ref="P180:Q180"/>
    <mergeCell ref="F92:F93"/>
    <mergeCell ref="O92:O93"/>
    <mergeCell ref="T151:U151"/>
    <mergeCell ref="T131:U131"/>
    <mergeCell ref="T100:U100"/>
    <mergeCell ref="G92:G93"/>
    <mergeCell ref="R92:R93"/>
    <mergeCell ref="H92:H93"/>
    <mergeCell ref="I92:K92"/>
    <mergeCell ref="L92:N92"/>
    <mergeCell ref="T12:U12"/>
    <mergeCell ref="T51:U51"/>
    <mergeCell ref="C2:U2"/>
    <mergeCell ref="D4:D6"/>
    <mergeCell ref="E4:E6"/>
    <mergeCell ref="F4:F6"/>
    <mergeCell ref="G4:G6"/>
    <mergeCell ref="T4:U6"/>
    <mergeCell ref="H4:H6"/>
    <mergeCell ref="P3:R3"/>
    <mergeCell ref="I4:K4"/>
    <mergeCell ref="V4:X4"/>
    <mergeCell ref="L4:N4"/>
    <mergeCell ref="R4:R6"/>
    <mergeCell ref="S4:S6"/>
    <mergeCell ref="O4:O6"/>
    <mergeCell ref="P4:P6"/>
    <mergeCell ref="Q4:Q6"/>
    <mergeCell ref="T17:U17"/>
    <mergeCell ref="T88:U88"/>
    <mergeCell ref="T117:U117"/>
    <mergeCell ref="T156:U156"/>
    <mergeCell ref="T29:U29"/>
    <mergeCell ref="T63:U63"/>
    <mergeCell ref="T82:U82"/>
    <mergeCell ref="T91:U91"/>
    <mergeCell ref="T23:U23"/>
    <mergeCell ref="T119:U119"/>
    <mergeCell ref="T36:U36"/>
    <mergeCell ref="T40:U40"/>
    <mergeCell ref="T27:U27"/>
    <mergeCell ref="T121:U121"/>
    <mergeCell ref="T32:U32"/>
    <mergeCell ref="T58:U58"/>
    <mergeCell ref="T71:U71"/>
    <mergeCell ref="T114:U114"/>
    <mergeCell ref="T105:U105"/>
    <mergeCell ref="T43:U43"/>
    <mergeCell ref="AA189:AB189"/>
    <mergeCell ref="AA179:AB179"/>
    <mergeCell ref="AA186:AB186"/>
    <mergeCell ref="AA183:AB183"/>
    <mergeCell ref="AA187:AB187"/>
    <mergeCell ref="AA180:AB180"/>
    <mergeCell ref="AA184:AB184"/>
    <mergeCell ref="AA188:AB188"/>
    <mergeCell ref="AA185:AB185"/>
    <mergeCell ref="AA182:AB182"/>
    <mergeCell ref="AA181:AB181"/>
    <mergeCell ref="V92:X92"/>
    <mergeCell ref="T46:U46"/>
    <mergeCell ref="T78:U78"/>
    <mergeCell ref="V178:X178"/>
    <mergeCell ref="AB92:AB93"/>
    <mergeCell ref="AA178:AB178"/>
    <mergeCell ref="T173:U173"/>
    <mergeCell ref="T136:U136"/>
    <mergeCell ref="T163:U163"/>
    <mergeCell ref="T41:U41"/>
    <mergeCell ref="AB4:AB6"/>
    <mergeCell ref="T9:U9"/>
    <mergeCell ref="T171:U171"/>
    <mergeCell ref="Y4:AA4"/>
    <mergeCell ref="Y92:AA92"/>
    <mergeCell ref="T146:U146"/>
    <mergeCell ref="T149:U149"/>
    <mergeCell ref="T133:U133"/>
    <mergeCell ref="T139:U139"/>
  </mergeCells>
  <phoneticPr fontId="0" type="noConversion"/>
  <pageMargins left="0.19685039370078741" right="0.19685039370078741" top="0.39370078740157483" bottom="0.39370078740157483" header="0.11811023622047245" footer="0.11811023622047245"/>
  <pageSetup paperSize="9" scale="89" orientation="landscape" r:id="rId1"/>
  <headerFooter alignWithMargins="0"/>
  <rowBreaks count="2" manualBreakCount="2">
    <brk id="75" max="16383" man="1"/>
    <brk id="1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Лиля</cp:lastModifiedBy>
  <cp:lastPrinted>2025-07-02T12:35:14Z</cp:lastPrinted>
  <dcterms:created xsi:type="dcterms:W3CDTF">1996-10-08T23:32:33Z</dcterms:created>
  <dcterms:modified xsi:type="dcterms:W3CDTF">2025-12-30T06:57:42Z</dcterms:modified>
</cp:coreProperties>
</file>